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nygaa\Desktop\"/>
    </mc:Choice>
  </mc:AlternateContent>
  <bookViews>
    <workbookView xWindow="0" yWindow="0" windowWidth="20490" windowHeight="8205" xr2:uid="{00000000-000D-0000-FFFF-FFFF00000000}"/>
  </bookViews>
  <sheets>
    <sheet name="2017" sheetId="8" r:id="rId1"/>
  </sheets>
  <calcPr calcId="171027"/>
</workbook>
</file>

<file path=xl/calcChain.xml><?xml version="1.0" encoding="utf-8"?>
<calcChain xmlns="http://schemas.openxmlformats.org/spreadsheetml/2006/main">
  <c r="AN78" i="8" l="1"/>
  <c r="AN76" i="8"/>
  <c r="AN75" i="8"/>
  <c r="AN74" i="8"/>
  <c r="AN73" i="8"/>
  <c r="AN72" i="8"/>
  <c r="AN71" i="8"/>
  <c r="AN69" i="8"/>
  <c r="AN68" i="8"/>
  <c r="AN67" i="8"/>
  <c r="AN66" i="8"/>
  <c r="AN65" i="8"/>
  <c r="AN64" i="8"/>
  <c r="AN62" i="8"/>
  <c r="AN61" i="8"/>
  <c r="AN60" i="8"/>
  <c r="AN59" i="8"/>
  <c r="AN58" i="8"/>
  <c r="AN57" i="8"/>
  <c r="AN55" i="8"/>
  <c r="AN54" i="8"/>
  <c r="AN53" i="8"/>
  <c r="AN52" i="8"/>
  <c r="AN51" i="8"/>
  <c r="AN50" i="8"/>
  <c r="AN48" i="8"/>
  <c r="AG77" i="8"/>
  <c r="AG76" i="8"/>
  <c r="AG75" i="8"/>
  <c r="AG74" i="8"/>
  <c r="AG73" i="8"/>
  <c r="AG71" i="8"/>
  <c r="AG70" i="8"/>
  <c r="AG69" i="8"/>
  <c r="AG68" i="8"/>
  <c r="AG67" i="8"/>
  <c r="AG66" i="8"/>
  <c r="AG64" i="8"/>
  <c r="AG63" i="8"/>
  <c r="AG62" i="8"/>
  <c r="AG61" i="8"/>
  <c r="AG60" i="8"/>
  <c r="AG59" i="8"/>
  <c r="AG57" i="8"/>
  <c r="AG56" i="8"/>
  <c r="AG55" i="8"/>
  <c r="AG54" i="8"/>
  <c r="AG53" i="8"/>
  <c r="AG52" i="8"/>
  <c r="AG50" i="8"/>
  <c r="AG49" i="8"/>
  <c r="AG48" i="8"/>
  <c r="Z78" i="8"/>
  <c r="Z77" i="8"/>
  <c r="Z76" i="8"/>
  <c r="Z74" i="8"/>
  <c r="Z73" i="8"/>
  <c r="Z72" i="8"/>
  <c r="Z71" i="8"/>
  <c r="Z70" i="8"/>
  <c r="Z69" i="8"/>
  <c r="Z67" i="8"/>
  <c r="Z66" i="8"/>
  <c r="Z65" i="8"/>
  <c r="Z64" i="8"/>
  <c r="Z63" i="8"/>
  <c r="Z62" i="8"/>
  <c r="Z60" i="8"/>
  <c r="Z59" i="8"/>
  <c r="Z58" i="8"/>
  <c r="Z57" i="8"/>
  <c r="Z56" i="8"/>
  <c r="Z55" i="8"/>
  <c r="Z53" i="8"/>
  <c r="Z52" i="8"/>
  <c r="Z51" i="8"/>
  <c r="Z50" i="8"/>
  <c r="Z49" i="8"/>
  <c r="Z48" i="8"/>
  <c r="S76" i="8"/>
  <c r="S75" i="8"/>
  <c r="S74" i="8"/>
  <c r="S73" i="8"/>
  <c r="S72" i="8"/>
  <c r="S71" i="8"/>
  <c r="S69" i="8"/>
  <c r="S68" i="8"/>
  <c r="S67" i="8"/>
  <c r="S66" i="8"/>
  <c r="S65" i="8"/>
  <c r="S64" i="8"/>
  <c r="S62" i="8"/>
  <c r="S61" i="8"/>
  <c r="S60" i="8"/>
  <c r="S59" i="8"/>
  <c r="S58" i="8"/>
  <c r="S57" i="8"/>
  <c r="S55" i="8"/>
  <c r="S54" i="8"/>
  <c r="S53" i="8"/>
  <c r="S52" i="8"/>
  <c r="S51" i="8"/>
  <c r="S50" i="8"/>
  <c r="S48" i="8"/>
  <c r="L78" i="8"/>
  <c r="L77" i="8"/>
  <c r="L76" i="8"/>
  <c r="L75" i="8"/>
  <c r="L74" i="8"/>
  <c r="L72" i="8"/>
  <c r="L71" i="8"/>
  <c r="L70" i="8"/>
  <c r="L69" i="8"/>
  <c r="L68" i="8"/>
  <c r="L67" i="8"/>
  <c r="L65" i="8"/>
  <c r="L64" i="8"/>
  <c r="L63" i="8"/>
  <c r="L62" i="8"/>
  <c r="L61" i="8"/>
  <c r="L60" i="8"/>
  <c r="L58" i="8"/>
  <c r="L57" i="8"/>
  <c r="L56" i="8"/>
  <c r="L55" i="8"/>
  <c r="L54" i="8"/>
  <c r="L53" i="8"/>
  <c r="L51" i="8"/>
  <c r="L50" i="8"/>
  <c r="L49" i="8"/>
  <c r="L48" i="8"/>
  <c r="E78" i="8"/>
  <c r="E77" i="8"/>
  <c r="E75" i="8"/>
  <c r="E74" i="8"/>
  <c r="E73" i="8"/>
  <c r="E72" i="8"/>
  <c r="E71" i="8"/>
  <c r="E70" i="8"/>
  <c r="E68" i="8"/>
  <c r="E67" i="8"/>
  <c r="E66" i="8"/>
  <c r="E65" i="8"/>
  <c r="E64" i="8"/>
  <c r="E63" i="8"/>
  <c r="E61" i="8"/>
  <c r="E60" i="8"/>
  <c r="E59" i="8"/>
  <c r="E58" i="8"/>
  <c r="E57" i="8"/>
  <c r="E56" i="8"/>
  <c r="E54" i="8"/>
  <c r="E53" i="8"/>
  <c r="E52" i="8"/>
  <c r="E51" i="8"/>
  <c r="E50" i="8"/>
  <c r="E49" i="8"/>
  <c r="AN35" i="8"/>
  <c r="AN34" i="8"/>
  <c r="AN33" i="8"/>
  <c r="AN32" i="8"/>
  <c r="AN31" i="8"/>
  <c r="AN30" i="8"/>
  <c r="AN28" i="8"/>
  <c r="AN27" i="8"/>
  <c r="AN26" i="8"/>
  <c r="AN25" i="8"/>
  <c r="AN24" i="8"/>
  <c r="AN23" i="8"/>
  <c r="AN21" i="8"/>
  <c r="AN20" i="8"/>
  <c r="AN19" i="8"/>
  <c r="AN18" i="8"/>
  <c r="AN17" i="8"/>
  <c r="AN16" i="8"/>
  <c r="AN14" i="8"/>
  <c r="AN13" i="8"/>
  <c r="AN12" i="8"/>
  <c r="AN11" i="8"/>
  <c r="AN10" i="8"/>
  <c r="AN9" i="8"/>
  <c r="AN7" i="8"/>
  <c r="AN6" i="8"/>
  <c r="AG36" i="8"/>
  <c r="AG35" i="8"/>
  <c r="AG34" i="8"/>
  <c r="AG33" i="8"/>
  <c r="AG31" i="8"/>
  <c r="AG30" i="8"/>
  <c r="AG29" i="8"/>
  <c r="AG28" i="8"/>
  <c r="AG27" i="8"/>
  <c r="AG26" i="8"/>
  <c r="AG24" i="8"/>
  <c r="AG23" i="8"/>
  <c r="AG22" i="8"/>
  <c r="AG21" i="8"/>
  <c r="AG20" i="8"/>
  <c r="AG19" i="8"/>
  <c r="AG17" i="8"/>
  <c r="AG16" i="8"/>
  <c r="AG15" i="8"/>
  <c r="AG14" i="8"/>
  <c r="AG13" i="8"/>
  <c r="AG12" i="8"/>
  <c r="AG10" i="8"/>
  <c r="AG9" i="8"/>
  <c r="AG8" i="8"/>
  <c r="AG7" i="8"/>
  <c r="AG6" i="8"/>
  <c r="Z33" i="8"/>
  <c r="Z32" i="8"/>
  <c r="Z31" i="8"/>
  <c r="Z30" i="8"/>
  <c r="Z29" i="8"/>
  <c r="Z28" i="8"/>
  <c r="Z26" i="8"/>
  <c r="Z25" i="8"/>
  <c r="Z24" i="8"/>
  <c r="Z23" i="8"/>
  <c r="Z22" i="8"/>
  <c r="Z21" i="8"/>
  <c r="Z19" i="8"/>
  <c r="Z18" i="8"/>
  <c r="Z17" i="8"/>
  <c r="Z16" i="8"/>
  <c r="Z15" i="8"/>
  <c r="Z14" i="8"/>
  <c r="Z12" i="8"/>
  <c r="Z11" i="8"/>
  <c r="Z10" i="8"/>
  <c r="Z9" i="8"/>
  <c r="Z8" i="8"/>
  <c r="Z7" i="8"/>
  <c r="S36" i="8"/>
  <c r="S35" i="8"/>
  <c r="S34" i="8"/>
  <c r="S33" i="8"/>
  <c r="S32" i="8"/>
  <c r="S31" i="8"/>
  <c r="S29" i="8"/>
  <c r="S28" i="8"/>
  <c r="S27" i="8"/>
  <c r="S26" i="8"/>
  <c r="S25" i="8"/>
  <c r="S24" i="8"/>
  <c r="S22" i="8"/>
  <c r="S21" i="8"/>
  <c r="S20" i="8"/>
  <c r="S19" i="8"/>
  <c r="S18" i="8"/>
  <c r="S17" i="8"/>
  <c r="S15" i="8"/>
  <c r="S14" i="8"/>
  <c r="S13" i="8"/>
  <c r="S12" i="8"/>
  <c r="S11" i="8"/>
  <c r="S10" i="8"/>
  <c r="S8" i="8"/>
  <c r="S7" i="8"/>
  <c r="S6" i="8"/>
  <c r="AN77" i="8"/>
  <c r="AN70" i="8"/>
  <c r="AN63" i="8"/>
  <c r="AN56" i="8"/>
  <c r="AN49" i="8"/>
  <c r="AG72" i="8"/>
  <c r="AG65" i="8"/>
  <c r="AG58" i="8"/>
  <c r="AG51" i="8"/>
  <c r="Z75" i="8"/>
  <c r="Z68" i="8"/>
  <c r="Z61" i="8"/>
  <c r="Z54" i="8"/>
  <c r="S77" i="8"/>
  <c r="S70" i="8"/>
  <c r="S63" i="8"/>
  <c r="S56" i="8"/>
  <c r="S49" i="8"/>
  <c r="L73" i="8"/>
  <c r="L66" i="8"/>
  <c r="L59" i="8"/>
  <c r="L52" i="8"/>
  <c r="E76" i="8"/>
  <c r="E69" i="8"/>
  <c r="E62" i="8"/>
  <c r="E55" i="8"/>
  <c r="E48" i="8"/>
  <c r="AN29" i="8"/>
  <c r="AN22" i="8"/>
  <c r="AN15" i="8"/>
  <c r="AN8" i="8"/>
  <c r="AG32" i="8"/>
  <c r="AG25" i="8"/>
  <c r="AG18" i="8"/>
  <c r="AG11" i="8"/>
  <c r="Z34" i="8"/>
  <c r="Z27" i="8"/>
  <c r="Z20" i="8"/>
  <c r="Z13" i="8"/>
  <c r="Z6" i="8"/>
  <c r="S30" i="8"/>
  <c r="S23" i="8"/>
  <c r="S16" i="8"/>
  <c r="S9" i="8"/>
  <c r="L30" i="8"/>
  <c r="L23" i="8"/>
  <c r="L16" i="8"/>
  <c r="L9" i="8"/>
  <c r="L33" i="8"/>
  <c r="L32" i="8"/>
  <c r="L31" i="8"/>
  <c r="L29" i="8"/>
  <c r="L28" i="8"/>
  <c r="L27" i="8"/>
  <c r="L26" i="8"/>
  <c r="L25" i="8"/>
  <c r="L24" i="8"/>
  <c r="L22" i="8"/>
  <c r="L21" i="8"/>
  <c r="L20" i="8"/>
  <c r="L19" i="8"/>
  <c r="L18" i="8"/>
  <c r="L17" i="8"/>
  <c r="L15" i="8"/>
  <c r="L14" i="8"/>
  <c r="L13" i="8"/>
  <c r="L12" i="8"/>
  <c r="L11" i="8"/>
  <c r="L10" i="8"/>
  <c r="L8" i="8"/>
  <c r="L7" i="8"/>
  <c r="L6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AP77" i="8" l="1"/>
  <c r="AP70" i="8"/>
  <c r="AP63" i="8"/>
  <c r="AP56" i="8"/>
  <c r="AP49" i="8"/>
  <c r="AI72" i="8"/>
  <c r="AI65" i="8"/>
  <c r="AI58" i="8"/>
  <c r="AI51" i="8"/>
  <c r="AB75" i="8"/>
  <c r="AB68" i="8"/>
  <c r="AB61" i="8"/>
  <c r="AB54" i="8"/>
  <c r="U77" i="8"/>
  <c r="U70" i="8"/>
  <c r="U63" i="8"/>
  <c r="U56" i="8"/>
  <c r="U49" i="8"/>
  <c r="N73" i="8"/>
  <c r="N66" i="8"/>
  <c r="N59" i="8"/>
  <c r="N52" i="8"/>
  <c r="G48" i="8"/>
  <c r="G76" i="8"/>
  <c r="G69" i="8"/>
  <c r="G62" i="8"/>
  <c r="G55" i="8"/>
  <c r="AP29" i="8"/>
  <c r="AP22" i="8"/>
  <c r="AP15" i="8"/>
  <c r="AP8" i="8"/>
  <c r="AI32" i="8"/>
  <c r="AI25" i="8"/>
  <c r="AI18" i="8"/>
  <c r="AI11" i="8"/>
  <c r="Z35" i="8"/>
  <c r="AB34" i="8"/>
  <c r="AB27" i="8"/>
  <c r="AB20" i="8"/>
  <c r="AB13" i="8"/>
  <c r="AB6" i="8"/>
  <c r="U30" i="8"/>
  <c r="U23" i="8"/>
  <c r="U16" i="8"/>
  <c r="U9" i="8"/>
  <c r="N30" i="8"/>
  <c r="N23" i="8"/>
  <c r="N16" i="8"/>
  <c r="N9" i="8"/>
  <c r="L34" i="8"/>
  <c r="G33" i="8"/>
  <c r="G26" i="8"/>
  <c r="G19" i="8"/>
  <c r="G12" i="8"/>
  <c r="BB20" i="8" l="1"/>
  <c r="BB42" i="8"/>
  <c r="BG42" i="8" s="1"/>
  <c r="BB33" i="8"/>
  <c r="BG33" i="8" s="1"/>
  <c r="BB68" i="8"/>
  <c r="BG68" i="8" s="1"/>
  <c r="BB59" i="8"/>
  <c r="BG59" i="8" s="1"/>
  <c r="BB55" i="8"/>
  <c r="BG55" i="8" s="1"/>
  <c r="BB46" i="8"/>
  <c r="BG46" i="8" s="1"/>
  <c r="K79" i="8"/>
  <c r="J79" i="8"/>
  <c r="N96" i="8" s="1"/>
  <c r="AF37" i="8"/>
  <c r="AE37" i="8"/>
  <c r="L101" i="8"/>
  <c r="K101" i="8"/>
  <c r="J101" i="8"/>
  <c r="G101" i="8"/>
  <c r="AP78" i="8"/>
  <c r="BB72" i="8" s="1"/>
  <c r="BG72" i="8" s="1"/>
  <c r="BB71" i="8"/>
  <c r="BG71" i="8" s="1"/>
  <c r="AL79" i="8"/>
  <c r="N100" i="8" s="1"/>
  <c r="AM79" i="8"/>
  <c r="BB70" i="8"/>
  <c r="BB69" i="8"/>
  <c r="BG69" i="8" s="1"/>
  <c r="AG78" i="8"/>
  <c r="BB67" i="8"/>
  <c r="BB66" i="8"/>
  <c r="BB65" i="8"/>
  <c r="BG65" i="8" s="1"/>
  <c r="BB64" i="8"/>
  <c r="BG64" i="8" s="1"/>
  <c r="BB63" i="8"/>
  <c r="BG63" i="8" s="1"/>
  <c r="BB62" i="8"/>
  <c r="BB61" i="8"/>
  <c r="BB60" i="8"/>
  <c r="S78" i="8"/>
  <c r="BB58" i="8"/>
  <c r="BB57" i="8"/>
  <c r="BB56" i="8"/>
  <c r="D79" i="8"/>
  <c r="C79" i="8"/>
  <c r="E79" i="8" s="1"/>
  <c r="AM37" i="8"/>
  <c r="AL37" i="8"/>
  <c r="N94" i="8" s="1"/>
  <c r="Y37" i="8"/>
  <c r="X37" i="8"/>
  <c r="R37" i="8"/>
  <c r="Q37" i="8"/>
  <c r="K37" i="8"/>
  <c r="J37" i="8"/>
  <c r="N90" i="8" s="1"/>
  <c r="D37" i="8"/>
  <c r="C37" i="8"/>
  <c r="BB54" i="8"/>
  <c r="BG54" i="8" s="1"/>
  <c r="BB53" i="8"/>
  <c r="BB52" i="8"/>
  <c r="BG52" i="8" s="1"/>
  <c r="BB51" i="8"/>
  <c r="BB50" i="8"/>
  <c r="BB49" i="8"/>
  <c r="BG49" i="8" s="1"/>
  <c r="BB48" i="8"/>
  <c r="BB47" i="8"/>
  <c r="BG47" i="8" s="1"/>
  <c r="AN36" i="8"/>
  <c r="BB45" i="8"/>
  <c r="BG45" i="8" s="1"/>
  <c r="BB44" i="8"/>
  <c r="BB43" i="8"/>
  <c r="BG43" i="8" s="1"/>
  <c r="BB41" i="8"/>
  <c r="BG41" i="8" s="1"/>
  <c r="BB40" i="8"/>
  <c r="BB39" i="8"/>
  <c r="BB38" i="8"/>
  <c r="BG38" i="8" s="1"/>
  <c r="Z36" i="8"/>
  <c r="BB37" i="8"/>
  <c r="BG37" i="8" s="1"/>
  <c r="BB36" i="8"/>
  <c r="BB35" i="8"/>
  <c r="BB34" i="8"/>
  <c r="BG34" i="8" s="1"/>
  <c r="BB32" i="8"/>
  <c r="BG32" i="8" s="1"/>
  <c r="BB31" i="8"/>
  <c r="BB30" i="8"/>
  <c r="BB29" i="8"/>
  <c r="L35" i="8"/>
  <c r="BB28" i="8"/>
  <c r="BG28" i="8" s="1"/>
  <c r="BB27" i="8"/>
  <c r="BG27" i="8" s="1"/>
  <c r="BB26" i="8"/>
  <c r="BB25" i="8"/>
  <c r="BB24" i="8"/>
  <c r="BG24" i="8" s="1"/>
  <c r="BB23" i="8"/>
  <c r="BB22" i="8"/>
  <c r="BG22" i="8" s="1"/>
  <c r="BB21" i="8"/>
  <c r="E101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BG9" i="8"/>
  <c r="BF9" i="8"/>
  <c r="BE9" i="8"/>
  <c r="BD9" i="8"/>
  <c r="BC9" i="8"/>
  <c r="BB9" i="8"/>
  <c r="BA9" i="8"/>
  <c r="AZ9" i="8"/>
  <c r="AY9" i="8"/>
  <c r="AX9" i="8"/>
  <c r="AW9" i="8"/>
  <c r="AV9" i="8"/>
  <c r="BG8" i="8"/>
  <c r="BE8" i="8"/>
  <c r="BB8" i="8"/>
  <c r="AZ8" i="8"/>
  <c r="AW8" i="8"/>
  <c r="BF8" i="8"/>
  <c r="BD8" i="8"/>
  <c r="BC8" i="8"/>
  <c r="BA8" i="8"/>
  <c r="AY8" i="8"/>
  <c r="AX8" i="8"/>
  <c r="AV8" i="8"/>
  <c r="Y79" i="8"/>
  <c r="X79" i="8"/>
  <c r="Z79" i="8" s="1"/>
  <c r="N98" i="8"/>
  <c r="N93" i="8"/>
  <c r="N95" i="8"/>
  <c r="BA20" i="8"/>
  <c r="AL2" i="8"/>
  <c r="AF79" i="8"/>
  <c r="AE79" i="8"/>
  <c r="N99" i="8" s="1"/>
  <c r="R79" i="8"/>
  <c r="S79" i="8" s="1"/>
  <c r="Q79" i="8"/>
  <c r="BA72" i="8"/>
  <c r="BA71" i="8"/>
  <c r="BA70" i="8"/>
  <c r="BA69" i="8"/>
  <c r="BA68" i="8"/>
  <c r="BA67" i="8"/>
  <c r="BA66" i="8"/>
  <c r="BA65" i="8"/>
  <c r="BA64" i="8"/>
  <c r="BA63" i="8"/>
  <c r="BA62" i="8"/>
  <c r="BA61" i="8"/>
  <c r="BA60" i="8"/>
  <c r="BA59" i="8"/>
  <c r="BA58" i="8"/>
  <c r="BA57" i="8"/>
  <c r="BA56" i="8"/>
  <c r="BA55" i="8"/>
  <c r="BA54" i="8"/>
  <c r="BA53" i="8"/>
  <c r="BA52" i="8"/>
  <c r="BA51" i="8"/>
  <c r="BA50" i="8"/>
  <c r="BA49" i="8"/>
  <c r="BA48" i="8"/>
  <c r="BA47" i="8"/>
  <c r="BA46" i="8"/>
  <c r="BA45" i="8"/>
  <c r="BA44" i="8"/>
  <c r="BA43" i="8"/>
  <c r="BA42" i="8"/>
  <c r="BA41" i="8"/>
  <c r="BA40" i="8"/>
  <c r="BA39" i="8"/>
  <c r="BA38" i="8"/>
  <c r="BA37" i="8"/>
  <c r="BA36" i="8"/>
  <c r="BA35" i="8"/>
  <c r="BA34" i="8"/>
  <c r="BA33" i="8"/>
  <c r="BA32" i="8"/>
  <c r="BA31" i="8"/>
  <c r="BA30" i="8"/>
  <c r="BA29" i="8"/>
  <c r="BA28" i="8"/>
  <c r="BA27" i="8"/>
  <c r="BA26" i="8"/>
  <c r="BA25" i="8"/>
  <c r="BA24" i="8"/>
  <c r="BA23" i="8"/>
  <c r="BA22" i="8"/>
  <c r="BA21" i="8"/>
  <c r="BA73" i="8"/>
  <c r="BA75" i="8"/>
  <c r="N92" i="8"/>
  <c r="BG20" i="8"/>
  <c r="BG21" i="8"/>
  <c r="N89" i="8"/>
  <c r="BG23" i="8"/>
  <c r="BG26" i="8"/>
  <c r="BG29" i="8"/>
  <c r="BG30" i="8"/>
  <c r="BG31" i="8"/>
  <c r="S37" i="8"/>
  <c r="BG35" i="8"/>
  <c r="Z37" i="8"/>
  <c r="BG36" i="8"/>
  <c r="BG39" i="8"/>
  <c r="BG40" i="8"/>
  <c r="AG37" i="8"/>
  <c r="AN37" i="8"/>
  <c r="BG44" i="8"/>
  <c r="BG48" i="8"/>
  <c r="BG50" i="8"/>
  <c r="BG51" i="8"/>
  <c r="BG53" i="8"/>
  <c r="BG56" i="8"/>
  <c r="BG57" i="8"/>
  <c r="BG58" i="8"/>
  <c r="N97" i="8"/>
  <c r="BG60" i="8"/>
  <c r="BG61" i="8"/>
  <c r="BG62" i="8"/>
  <c r="BG66" i="8"/>
  <c r="BG67" i="8"/>
  <c r="BG70" i="8"/>
  <c r="E37" i="8" l="1"/>
  <c r="AN79" i="8"/>
  <c r="AG79" i="8"/>
  <c r="L79" i="8"/>
  <c r="D1" i="8"/>
  <c r="K2" i="8" s="1"/>
  <c r="N91" i="8"/>
  <c r="L37" i="8"/>
  <c r="AU8" i="8"/>
  <c r="S1" i="8" s="1"/>
  <c r="AU9" i="8"/>
  <c r="S2" i="8" s="1"/>
  <c r="AU10" i="8"/>
  <c r="X1" i="8" s="1"/>
  <c r="AU11" i="8"/>
  <c r="X2" i="8" s="1"/>
  <c r="AU12" i="8"/>
  <c r="AE1" i="8" s="1"/>
  <c r="AU13" i="8"/>
  <c r="AE2" i="8" s="1"/>
  <c r="AU14" i="8"/>
  <c r="AU15" i="8"/>
  <c r="AL1" i="8" s="1"/>
  <c r="N101" i="8"/>
  <c r="D2" i="8"/>
  <c r="K1" i="8" s="1"/>
  <c r="BG25" i="8"/>
  <c r="BG73" i="8" s="1"/>
  <c r="BB73" i="8"/>
</calcChain>
</file>

<file path=xl/sharedStrings.xml><?xml version="1.0" encoding="utf-8"?>
<sst xmlns="http://schemas.openxmlformats.org/spreadsheetml/2006/main" count="508" uniqueCount="74">
  <si>
    <t>Ti</t>
  </si>
  <si>
    <t>On</t>
  </si>
  <si>
    <t>To</t>
  </si>
  <si>
    <t>Fr</t>
  </si>
  <si>
    <t>Lø</t>
  </si>
  <si>
    <t>Sø</t>
  </si>
  <si>
    <t>Ma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</si>
  <si>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</si>
  <si>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</si>
  <si>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</si>
  <si>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</si>
  <si>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</si>
  <si>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</si>
  <si>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</si>
  <si>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</si>
  <si>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</si>
  <si>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</si>
  <si>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</si>
  <si>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</si>
  <si>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I alt</t>
  </si>
  <si>
    <t>Tid</t>
  </si>
  <si>
    <t>Km. tid</t>
  </si>
  <si>
    <t>Uge</t>
  </si>
  <si>
    <t>Dag 1</t>
  </si>
  <si>
    <t>Dag 2</t>
  </si>
  <si>
    <t>Dag 3</t>
  </si>
  <si>
    <t>Dag 4</t>
  </si>
  <si>
    <t>Dag 5</t>
  </si>
  <si>
    <t>Dag 6</t>
  </si>
  <si>
    <t>Dag 7</t>
  </si>
  <si>
    <t>Løbet</t>
  </si>
  <si>
    <t>Diff.</t>
  </si>
  <si>
    <t>Sko</t>
  </si>
  <si>
    <t>A</t>
  </si>
  <si>
    <t>B</t>
  </si>
  <si>
    <t>C</t>
  </si>
  <si>
    <t>D</t>
  </si>
  <si>
    <t>E</t>
  </si>
  <si>
    <t>F</t>
  </si>
  <si>
    <t>Skoregnskab</t>
  </si>
  <si>
    <t>Jan.</t>
  </si>
  <si>
    <t>Feb.</t>
  </si>
  <si>
    <t>Mar.</t>
  </si>
  <si>
    <t>Apr.</t>
  </si>
  <si>
    <t>Okt.</t>
  </si>
  <si>
    <t>Nov.</t>
  </si>
  <si>
    <t>Aug.</t>
  </si>
  <si>
    <t>Sep.</t>
  </si>
  <si>
    <t>Dec.</t>
  </si>
  <si>
    <t>Marathongruppen søndag</t>
  </si>
  <si>
    <t>Tid i alt:</t>
  </si>
  <si>
    <t>Distance i alt:</t>
  </si>
  <si>
    <t>Km. tid:</t>
  </si>
  <si>
    <t>Km pr. uge:</t>
  </si>
  <si>
    <t>Skoregnskab:</t>
  </si>
  <si>
    <t>Sko A:</t>
  </si>
  <si>
    <t>Sko B:</t>
  </si>
  <si>
    <t>Sko C:</t>
  </si>
  <si>
    <t>Sko E:</t>
  </si>
  <si>
    <t>Sko F:</t>
  </si>
  <si>
    <t>Distance</t>
  </si>
  <si>
    <t>I alt 52 uger. Snit pr. uge…………………………………………………………………:</t>
  </si>
  <si>
    <t xml:space="preserve">Hvis du løber efter et program, så skriv distancerne ind her, så kan du til hver en tid se hvor langt du har løbet ift. </t>
  </si>
  <si>
    <t>Tilsvarende ændres også i celle AZ72, hvis du løber efter Avis-maraton programmet. Antal km pr. uge fremkommer også ud for søndagen.</t>
  </si>
  <si>
    <t>programmet. Angiv distancen for f.eks. Marathongruppens søndagsture i BB19 etc., så kan du planlægge ugens ture.</t>
  </si>
  <si>
    <r>
      <rPr>
        <b/>
        <u/>
        <sz val="8"/>
        <color indexed="8"/>
        <rFont val="Calibri"/>
        <family val="2"/>
      </rPr>
      <t>FORKLARING TIL GENNEMSNITLIG ANTAL KM PR. UGE (CELLE K2):</t>
    </r>
    <r>
      <rPr>
        <sz val="8"/>
        <color indexed="8"/>
        <rFont val="Calibri"/>
        <family val="2"/>
      </rPr>
      <t xml:space="preserve"> Ændre formlen ved at stille dig i celle K2, tryk F2 og ret antal uger til højre for skråstregen.</t>
    </r>
  </si>
  <si>
    <r>
      <rPr>
        <b/>
        <u/>
        <sz val="8"/>
        <color indexed="8"/>
        <rFont val="Calibri"/>
        <family val="2"/>
      </rPr>
      <t>EKSEMPEL JANUAR MÅNED:</t>
    </r>
    <r>
      <rPr>
        <sz val="8"/>
        <color indexed="8"/>
        <rFont val="Calibri"/>
        <family val="2"/>
      </rPr>
      <t xml:space="preserve"> Indtast distance (max. 2 decimaler) i kolonne C og tiden adskilt med kolon  (timer:min: sek) i kolonne D. Din km tid</t>
    </r>
  </si>
  <si>
    <t>G</t>
  </si>
  <si>
    <t>Sko G:</t>
  </si>
  <si>
    <t>Sko d:</t>
  </si>
  <si>
    <t>Sko H:</t>
  </si>
  <si>
    <t>H</t>
  </si>
  <si>
    <t xml:space="preserve">fremkommer automatisk i kolonne E. Hvis du ønsker at holde regnskab med hvor langt du løber i dine sko, så angiv dette med et bogstav (A-H) i kolonne F.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</si>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</sst>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:ss"/>
    <numFmt numFmtId="166" formatCode="m:ss"/>
  </numFmts>
  <fonts count="17" x14ac:knownFonts="1">
    <font>
      <sz val="10"/>
      <name val="Tahoma"/>
    </font>
    <font>
      <sz val="8"/>
      <name val="Tahoma"/>
      <family val="2"/>
    </font>
    <font>
      <sz val="10"/>
      <name val="Tahoma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b/>
      <u/>
      <sz val="8"/>
      <color indexed="8"/>
      <name val="Calibri"/>
      <family val="2"/>
    </font>
    <font>
      <u/>
      <sz val="10"/>
      <color theme="10"/>
      <name val="Tahoma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</font>
    <font>
      <i/>
      <sz val="8"/>
      <color theme="1"/>
      <name val="Calibri"/>
      <family val="2"/>
    </font>
    <font>
      <sz val="8"/>
      <color rgb="FFFF000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/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" fillId="0" borderId="0"/>
  </cellStyleXfs>
  <cellXfs count="233">
    <xf numFmtId="0" fontId="0" fillId="0" borderId="0" xfId="0"/>
    <xf numFmtId="0" fontId="3" fillId="0" borderId="0" xfId="0" applyFont="1" applyAlignment="1"/>
    <xf numFmtId="164" fontId="3" fillId="0" borderId="0" xfId="0" applyNumberFormat="1" applyFont="1" applyAlignme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Fill="1" applyAlignment="1"/>
    <xf numFmtId="0" fontId="3" fillId="0" borderId="0" xfId="0" applyFont="1" applyBorder="1" applyAlignment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21" fontId="3" fillId="0" borderId="0" xfId="0" applyNumberFormat="1" applyFont="1" applyFill="1" applyBorder="1" applyAlignment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Alignment="1"/>
    <xf numFmtId="45" fontId="3" fillId="0" borderId="0" xfId="0" applyNumberFormat="1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Alignment="1">
      <alignment horizontal="center"/>
    </xf>
    <xf numFmtId="21" fontId="3" fillId="0" borderId="0" xfId="0" applyNumberFormat="1" applyFont="1" applyAlignment="1">
      <alignment horizontal="center"/>
    </xf>
    <xf numFmtId="2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11" fillId="2" borderId="1" xfId="0" applyFont="1" applyFill="1" applyBorder="1" applyAlignment="1"/>
    <xf numFmtId="0" fontId="11" fillId="2" borderId="2" xfId="0" applyFont="1" applyFill="1" applyBorder="1" applyAlignment="1"/>
    <xf numFmtId="164" fontId="11" fillId="2" borderId="2" xfId="0" applyNumberFormat="1" applyFont="1" applyFill="1" applyBorder="1" applyAlignment="1"/>
    <xf numFmtId="2" fontId="11" fillId="2" borderId="2" xfId="0" applyNumberFormat="1" applyFont="1" applyFill="1" applyBorder="1" applyAlignment="1">
      <alignment horizontal="right"/>
    </xf>
    <xf numFmtId="46" fontId="11" fillId="2" borderId="2" xfId="0" applyNumberFormat="1" applyFont="1" applyFill="1" applyBorder="1" applyAlignment="1"/>
    <xf numFmtId="46" fontId="11" fillId="2" borderId="2" xfId="0" applyNumberFormat="1" applyFont="1" applyFill="1" applyBorder="1" applyAlignment="1">
      <alignment horizontal="left"/>
    </xf>
    <xf numFmtId="46" fontId="11" fillId="2" borderId="2" xfId="0" applyNumberFormat="1" applyFont="1" applyFill="1" applyBorder="1" applyAlignment="1">
      <alignment horizontal="center"/>
    </xf>
    <xf numFmtId="166" fontId="11" fillId="2" borderId="2" xfId="0" applyNumberFormat="1" applyFont="1" applyFill="1" applyBorder="1" applyAlignment="1">
      <alignment horizontal="left"/>
    </xf>
    <xf numFmtId="166" fontId="11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0" fillId="2" borderId="4" xfId="0" applyFont="1" applyFill="1" applyBorder="1" applyAlignment="1"/>
    <xf numFmtId="46" fontId="11" fillId="2" borderId="2" xfId="0" applyNumberFormat="1" applyFont="1" applyFill="1" applyBorder="1" applyAlignment="1">
      <alignment horizontal="right"/>
    </xf>
    <xf numFmtId="2" fontId="11" fillId="2" borderId="2" xfId="0" applyNumberFormat="1" applyFont="1" applyFill="1" applyBorder="1" applyAlignment="1"/>
    <xf numFmtId="0" fontId="11" fillId="2" borderId="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right"/>
    </xf>
    <xf numFmtId="0" fontId="11" fillId="2" borderId="4" xfId="0" applyFont="1" applyFill="1" applyBorder="1" applyAlignment="1"/>
    <xf numFmtId="21" fontId="11" fillId="2" borderId="4" xfId="0" applyNumberFormat="1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/>
    <xf numFmtId="0" fontId="3" fillId="3" borderId="6" xfId="0" applyFont="1" applyFill="1" applyBorder="1" applyAlignment="1"/>
    <xf numFmtId="2" fontId="3" fillId="3" borderId="6" xfId="0" applyNumberFormat="1" applyFont="1" applyFill="1" applyBorder="1" applyAlignment="1"/>
    <xf numFmtId="165" fontId="3" fillId="3" borderId="6" xfId="0" applyNumberFormat="1" applyFont="1" applyFill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3" borderId="0" xfId="0" applyFont="1" applyFill="1" applyBorder="1" applyAlignment="1"/>
    <xf numFmtId="2" fontId="3" fillId="3" borderId="0" xfId="0" applyNumberFormat="1" applyFont="1" applyFill="1" applyBorder="1" applyAlignment="1"/>
    <xf numFmtId="166" fontId="3" fillId="3" borderId="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2" fontId="3" fillId="4" borderId="11" xfId="0" applyNumberFormat="1" applyFont="1" applyFill="1" applyBorder="1" applyAlignment="1"/>
    <xf numFmtId="165" fontId="3" fillId="4" borderId="11" xfId="0" applyNumberFormat="1" applyFont="1" applyFill="1" applyBorder="1" applyAlignment="1">
      <alignment horizontal="center"/>
    </xf>
    <xf numFmtId="166" fontId="3" fillId="4" borderId="11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/>
    </xf>
    <xf numFmtId="0" fontId="3" fillId="4" borderId="8" xfId="0" applyFont="1" applyFill="1" applyBorder="1" applyAlignment="1"/>
    <xf numFmtId="0" fontId="3" fillId="4" borderId="0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0" fontId="11" fillId="2" borderId="0" xfId="0" applyFont="1" applyFill="1" applyBorder="1" applyAlignment="1"/>
    <xf numFmtId="2" fontId="3" fillId="4" borderId="0" xfId="0" applyNumberFormat="1" applyFont="1" applyFill="1" applyBorder="1" applyAlignment="1"/>
    <xf numFmtId="165" fontId="3" fillId="4" borderId="0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11" fillId="2" borderId="10" xfId="0" applyFont="1" applyFill="1" applyBorder="1" applyAlignment="1"/>
    <xf numFmtId="0" fontId="11" fillId="2" borderId="11" xfId="0" applyFont="1" applyFill="1" applyBorder="1" applyAlignment="1"/>
    <xf numFmtId="0" fontId="10" fillId="2" borderId="4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1" fontId="4" fillId="3" borderId="9" xfId="0" applyNumberFormat="1" applyFont="1" applyFill="1" applyBorder="1" applyAlignment="1">
      <alignment horizontal="center"/>
    </xf>
    <xf numFmtId="2" fontId="10" fillId="3" borderId="0" xfId="0" applyNumberFormat="1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/>
    <xf numFmtId="2" fontId="3" fillId="3" borderId="11" xfId="0" applyNumberFormat="1" applyFont="1" applyFill="1" applyBorder="1" applyAlignment="1"/>
    <xf numFmtId="165" fontId="3" fillId="3" borderId="11" xfId="0" applyNumberFormat="1" applyFont="1" applyFill="1" applyBorder="1" applyAlignment="1">
      <alignment horizontal="center"/>
    </xf>
    <xf numFmtId="166" fontId="3" fillId="3" borderId="1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2" fontId="3" fillId="3" borderId="2" xfId="0" applyNumberFormat="1" applyFont="1" applyFill="1" applyBorder="1" applyAlignment="1"/>
    <xf numFmtId="166" fontId="3" fillId="3" borderId="2" xfId="0" applyNumberFormat="1" applyFont="1" applyFill="1" applyBorder="1" applyAlignment="1">
      <alignment horizontal="center"/>
    </xf>
    <xf numFmtId="165" fontId="3" fillId="3" borderId="11" xfId="0" applyNumberFormat="1" applyFont="1" applyFill="1" applyBorder="1" applyAlignment="1"/>
    <xf numFmtId="0" fontId="3" fillId="3" borderId="12" xfId="0" applyFont="1" applyFill="1" applyBorder="1" applyAlignment="1">
      <alignment horizontal="center"/>
    </xf>
    <xf numFmtId="46" fontId="3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3" borderId="1" xfId="0" applyFont="1" applyFill="1" applyBorder="1" applyAlignment="1"/>
    <xf numFmtId="49" fontId="10" fillId="3" borderId="5" xfId="0" applyNumberFormat="1" applyFont="1" applyFill="1" applyBorder="1" applyAlignment="1"/>
    <xf numFmtId="49" fontId="10" fillId="3" borderId="6" xfId="0" applyNumberFormat="1" applyFont="1" applyFill="1" applyBorder="1" applyAlignment="1"/>
    <xf numFmtId="49" fontId="10" fillId="3" borderId="6" xfId="0" applyNumberFormat="1" applyFont="1" applyFill="1" applyBorder="1" applyAlignment="1">
      <alignment horizontal="center"/>
    </xf>
    <xf numFmtId="49" fontId="10" fillId="3" borderId="7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/>
    <xf numFmtId="49" fontId="3" fillId="3" borderId="0" xfId="0" applyNumberFormat="1" applyFont="1" applyFill="1" applyBorder="1" applyAlignment="1"/>
    <xf numFmtId="49" fontId="3" fillId="3" borderId="0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49" fontId="10" fillId="3" borderId="8" xfId="0" applyNumberFormat="1" applyFont="1" applyFill="1" applyBorder="1" applyAlignment="1"/>
    <xf numFmtId="49" fontId="10" fillId="3" borderId="0" xfId="0" applyNumberFormat="1" applyFont="1" applyFill="1" applyBorder="1" applyAlignment="1"/>
    <xf numFmtId="49" fontId="10" fillId="3" borderId="0" xfId="0" applyNumberFormat="1" applyFont="1" applyFill="1" applyBorder="1" applyAlignment="1">
      <alignment horizontal="center"/>
    </xf>
    <xf numFmtId="49" fontId="10" fillId="3" borderId="9" xfId="0" applyNumberFormat="1" applyFont="1" applyFill="1" applyBorder="1" applyAlignment="1">
      <alignment horizontal="center"/>
    </xf>
    <xf numFmtId="49" fontId="10" fillId="3" borderId="10" xfId="0" applyNumberFormat="1" applyFont="1" applyFill="1" applyBorder="1" applyAlignment="1"/>
    <xf numFmtId="49" fontId="10" fillId="3" borderId="11" xfId="0" applyNumberFormat="1" applyFont="1" applyFill="1" applyBorder="1" applyAlignment="1"/>
    <xf numFmtId="49" fontId="10" fillId="3" borderId="11" xfId="0" applyNumberFormat="1" applyFont="1" applyFill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/>
    <xf numFmtId="49" fontId="3" fillId="3" borderId="11" xfId="0" applyNumberFormat="1" applyFont="1" applyFill="1" applyBorder="1" applyAlignment="1"/>
    <xf numFmtId="49" fontId="3" fillId="3" borderId="11" xfId="0" applyNumberFormat="1" applyFont="1" applyFill="1" applyBorder="1" applyAlignment="1">
      <alignment horizontal="center"/>
    </xf>
    <xf numFmtId="49" fontId="3" fillId="3" borderId="1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/>
    <xf numFmtId="46" fontId="3" fillId="3" borderId="6" xfId="0" applyNumberFormat="1" applyFont="1" applyFill="1" applyBorder="1" applyAlignment="1">
      <alignment horizontal="center"/>
    </xf>
    <xf numFmtId="46" fontId="3" fillId="3" borderId="0" xfId="0" applyNumberFormat="1" applyFont="1" applyFill="1" applyBorder="1" applyAlignment="1">
      <alignment horizontal="center"/>
    </xf>
    <xf numFmtId="46" fontId="3" fillId="4" borderId="11" xfId="0" applyNumberFormat="1" applyFont="1" applyFill="1" applyBorder="1" applyAlignment="1">
      <alignment horizontal="center"/>
    </xf>
    <xf numFmtId="164" fontId="10" fillId="3" borderId="4" xfId="0" applyNumberFormat="1" applyFont="1" applyFill="1" applyBorder="1" applyAlignment="1"/>
    <xf numFmtId="164" fontId="10" fillId="3" borderId="4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2" fontId="11" fillId="2" borderId="13" xfId="0" applyNumberFormat="1" applyFont="1" applyFill="1" applyBorder="1" applyAlignment="1"/>
    <xf numFmtId="2" fontId="10" fillId="3" borderId="9" xfId="0" applyNumberFormat="1" applyFont="1" applyFill="1" applyBorder="1" applyAlignment="1"/>
    <xf numFmtId="2" fontId="11" fillId="2" borderId="14" xfId="0" applyNumberFormat="1" applyFont="1" applyFill="1" applyBorder="1" applyAlignment="1"/>
    <xf numFmtId="2" fontId="12" fillId="3" borderId="4" xfId="0" applyNumberFormat="1" applyFont="1" applyFill="1" applyBorder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0" fontId="10" fillId="0" borderId="8" xfId="0" applyFont="1" applyFill="1" applyBorder="1" applyAlignment="1"/>
    <xf numFmtId="2" fontId="10" fillId="3" borderId="9" xfId="0" applyNumberFormat="1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2" fontId="11" fillId="2" borderId="2" xfId="0" applyNumberFormat="1" applyFont="1" applyFill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12" fillId="3" borderId="2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/>
    </xf>
    <xf numFmtId="164" fontId="12" fillId="3" borderId="4" xfId="0" applyNumberFormat="1" applyFont="1" applyFill="1" applyBorder="1" applyAlignment="1">
      <alignment horizontal="center"/>
    </xf>
    <xf numFmtId="0" fontId="13" fillId="3" borderId="2" xfId="0" applyFont="1" applyFill="1" applyBorder="1" applyAlignment="1"/>
    <xf numFmtId="49" fontId="7" fillId="3" borderId="0" xfId="0" applyNumberFormat="1" applyFont="1" applyFill="1" applyBorder="1" applyAlignment="1">
      <alignment horizontal="center"/>
    </xf>
    <xf numFmtId="49" fontId="7" fillId="3" borderId="9" xfId="0" applyNumberFormat="1" applyFont="1" applyFill="1" applyBorder="1" applyAlignment="1">
      <alignment horizontal="center"/>
    </xf>
    <xf numFmtId="2" fontId="10" fillId="3" borderId="4" xfId="0" applyNumberFormat="1" applyFont="1" applyFill="1" applyBorder="1" applyAlignment="1">
      <alignment horizontal="center"/>
    </xf>
    <xf numFmtId="0" fontId="14" fillId="0" borderId="0" xfId="0" applyFont="1" applyAlignment="1"/>
    <xf numFmtId="49" fontId="7" fillId="3" borderId="0" xfId="0" applyNumberFormat="1" applyFont="1" applyFill="1" applyBorder="1" applyAlignment="1"/>
    <xf numFmtId="49" fontId="7" fillId="3" borderId="10" xfId="0" applyNumberFormat="1" applyFont="1" applyFill="1" applyBorder="1" applyAlignment="1"/>
    <xf numFmtId="49" fontId="7" fillId="3" borderId="11" xfId="0" applyNumberFormat="1" applyFont="1" applyFill="1" applyBorder="1" applyAlignment="1"/>
    <xf numFmtId="49" fontId="7" fillId="3" borderId="11" xfId="0" applyNumberFormat="1" applyFont="1" applyFill="1" applyBorder="1" applyAlignment="1">
      <alignment horizontal="center"/>
    </xf>
    <xf numFmtId="49" fontId="7" fillId="3" borderId="12" xfId="0" applyNumberFormat="1" applyFont="1" applyFill="1" applyBorder="1" applyAlignment="1">
      <alignment horizontal="center"/>
    </xf>
    <xf numFmtId="164" fontId="3" fillId="3" borderId="9" xfId="2" applyNumberFormat="1" applyFont="1" applyFill="1" applyBorder="1" applyAlignment="1">
      <alignment horizontal="center"/>
    </xf>
    <xf numFmtId="2" fontId="3" fillId="3" borderId="2" xfId="2" applyNumberFormat="1" applyFont="1" applyFill="1" applyBorder="1" applyAlignment="1">
      <alignment horizontal="center"/>
    </xf>
    <xf numFmtId="164" fontId="3" fillId="3" borderId="3" xfId="2" applyNumberFormat="1" applyFont="1" applyFill="1" applyBorder="1" applyAlignment="1">
      <alignment horizontal="center"/>
    </xf>
    <xf numFmtId="2" fontId="3" fillId="3" borderId="2" xfId="2" applyNumberFormat="1" applyFont="1" applyFill="1" applyBorder="1" applyAlignment="1">
      <alignment horizontal="right"/>
    </xf>
    <xf numFmtId="1" fontId="3" fillId="3" borderId="2" xfId="2" quotePrefix="1" applyNumberFormat="1" applyFont="1" applyFill="1" applyBorder="1" applyAlignment="1">
      <alignment horizontal="right"/>
    </xf>
    <xf numFmtId="1" fontId="3" fillId="3" borderId="2" xfId="2" applyNumberFormat="1" applyFont="1" applyFill="1" applyBorder="1" applyAlignment="1">
      <alignment horizontal="center" vertical="top"/>
    </xf>
    <xf numFmtId="1" fontId="3" fillId="3" borderId="3" xfId="2" applyNumberFormat="1" applyFont="1" applyFill="1" applyBorder="1" applyAlignment="1">
      <alignment horizontal="left"/>
    </xf>
    <xf numFmtId="1" fontId="3" fillId="3" borderId="2" xfId="2" applyNumberFormat="1" applyFont="1" applyFill="1" applyBorder="1" applyAlignment="1">
      <alignment horizontal="right"/>
    </xf>
    <xf numFmtId="0" fontId="11" fillId="2" borderId="0" xfId="0" quotePrefix="1" applyFont="1" applyFill="1" applyBorder="1" applyAlignment="1"/>
    <xf numFmtId="2" fontId="3" fillId="3" borderId="0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right"/>
    </xf>
    <xf numFmtId="2" fontId="3" fillId="3" borderId="11" xfId="0" applyNumberFormat="1" applyFont="1" applyFill="1" applyBorder="1" applyAlignment="1">
      <alignment horizontal="right"/>
    </xf>
    <xf numFmtId="2" fontId="3" fillId="3" borderId="2" xfId="2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49" fontId="10" fillId="3" borderId="8" xfId="0" quotePrefix="1" applyNumberFormat="1" applyFont="1" applyFill="1" applyBorder="1" applyAlignment="1"/>
    <xf numFmtId="164" fontId="12" fillId="3" borderId="4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" fontId="3" fillId="3" borderId="2" xfId="2" quotePrefix="1" applyNumberFormat="1" applyFont="1" applyFill="1" applyBorder="1" applyAlignment="1">
      <alignment horizontal="right"/>
    </xf>
    <xf numFmtId="1" fontId="3" fillId="3" borderId="2" xfId="2" applyNumberFormat="1" applyFont="1" applyFill="1" applyBorder="1" applyAlignment="1">
      <alignment horizontal="right"/>
    </xf>
    <xf numFmtId="2" fontId="3" fillId="3" borderId="2" xfId="2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right"/>
    </xf>
    <xf numFmtId="1" fontId="3" fillId="3" borderId="2" xfId="2" applyNumberFormat="1" applyFont="1" applyFill="1" applyBorder="1" applyAlignment="1">
      <alignment horizontal="right" vertical="top"/>
    </xf>
    <xf numFmtId="2" fontId="3" fillId="3" borderId="6" xfId="0" applyNumberFormat="1" applyFont="1" applyFill="1" applyBorder="1" applyAlignment="1">
      <alignment horizontal="right"/>
    </xf>
    <xf numFmtId="2" fontId="3" fillId="3" borderId="11" xfId="0" applyNumberFormat="1" applyFont="1" applyFill="1" applyBorder="1" applyAlignment="1">
      <alignment horizontal="right"/>
    </xf>
    <xf numFmtId="49" fontId="15" fillId="3" borderId="9" xfId="0" applyNumberFormat="1" applyFont="1" applyFill="1" applyBorder="1" applyAlignment="1">
      <alignment horizontal="center"/>
    </xf>
    <xf numFmtId="166" fontId="11" fillId="2" borderId="2" xfId="0" applyNumberFormat="1" applyFont="1" applyFill="1" applyBorder="1" applyAlignment="1">
      <alignment horizontal="right"/>
    </xf>
    <xf numFmtId="2" fontId="3" fillId="0" borderId="0" xfId="2" applyNumberFormat="1" applyFont="1" applyFill="1" applyBorder="1" applyAlignment="1">
      <alignment horizontal="right"/>
    </xf>
    <xf numFmtId="1" fontId="3" fillId="3" borderId="2" xfId="2" applyNumberFormat="1" applyFont="1" applyFill="1" applyBorder="1" applyAlignment="1">
      <alignment horizontal="right"/>
    </xf>
    <xf numFmtId="2" fontId="3" fillId="3" borderId="2" xfId="2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right"/>
    </xf>
    <xf numFmtId="2" fontId="3" fillId="3" borderId="0" xfId="2" applyNumberFormat="1" applyFont="1" applyFill="1" applyBorder="1" applyAlignment="1">
      <alignment horizontal="right"/>
    </xf>
    <xf numFmtId="1" fontId="3" fillId="3" borderId="2" xfId="2" applyNumberFormat="1" applyFont="1" applyFill="1" applyBorder="1" applyAlignment="1">
      <alignment horizontal="right" vertical="top"/>
    </xf>
    <xf numFmtId="2" fontId="3" fillId="3" borderId="6" xfId="0" applyNumberFormat="1" applyFont="1" applyFill="1" applyBorder="1" applyAlignment="1">
      <alignment horizontal="right"/>
    </xf>
    <xf numFmtId="2" fontId="3" fillId="3" borderId="11" xfId="0" applyNumberFormat="1" applyFont="1" applyFill="1" applyBorder="1" applyAlignment="1">
      <alignment horizontal="right"/>
    </xf>
    <xf numFmtId="46" fontId="3" fillId="3" borderId="11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49" fontId="11" fillId="3" borderId="5" xfId="0" applyNumberFormat="1" applyFont="1" applyFill="1" applyBorder="1" applyAlignment="1"/>
    <xf numFmtId="49" fontId="11" fillId="3" borderId="6" xfId="0" applyNumberFormat="1" applyFont="1" applyFill="1" applyBorder="1" applyAlignment="1"/>
    <xf numFmtId="49" fontId="11" fillId="3" borderId="6" xfId="0" applyNumberFormat="1" applyFont="1" applyFill="1" applyBorder="1" applyAlignment="1">
      <alignment horizontal="center"/>
    </xf>
    <xf numFmtId="49" fontId="11" fillId="3" borderId="7" xfId="0" applyNumberFormat="1" applyFont="1" applyFill="1" applyBorder="1" applyAlignment="1">
      <alignment horizontal="center"/>
    </xf>
    <xf numFmtId="14" fontId="10" fillId="3" borderId="0" xfId="0" applyNumberFormat="1" applyFont="1" applyFill="1" applyBorder="1" applyAlignment="1">
      <alignment horizontal="right"/>
    </xf>
    <xf numFmtId="49" fontId="10" fillId="3" borderId="0" xfId="0" applyNumberFormat="1" applyFont="1" applyFill="1" applyBorder="1" applyAlignment="1">
      <alignment horizontal="right"/>
    </xf>
    <xf numFmtId="49" fontId="10" fillId="3" borderId="11" xfId="0" applyNumberFormat="1" applyFont="1" applyFill="1" applyBorder="1" applyAlignment="1">
      <alignment horizontal="right"/>
    </xf>
    <xf numFmtId="49" fontId="10" fillId="3" borderId="8" xfId="0" applyNumberFormat="1" applyFont="1" applyFill="1" applyBorder="1" applyAlignment="1">
      <alignment horizontal="left"/>
    </xf>
    <xf numFmtId="49" fontId="14" fillId="3" borderId="0" xfId="0" applyNumberFormat="1" applyFont="1" applyFill="1" applyBorder="1" applyAlignment="1">
      <alignment horizontal="center"/>
    </xf>
    <xf numFmtId="49" fontId="14" fillId="3" borderId="9" xfId="0" applyNumberFormat="1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2" fontId="4" fillId="3" borderId="0" xfId="2" applyNumberFormat="1" applyFont="1" applyFill="1" applyBorder="1" applyAlignment="1">
      <alignment horizontal="right"/>
    </xf>
    <xf numFmtId="0" fontId="3" fillId="3" borderId="5" xfId="2" applyFont="1" applyFill="1" applyBorder="1" applyAlignment="1">
      <alignment horizontal="left"/>
    </xf>
    <xf numFmtId="0" fontId="3" fillId="3" borderId="6" xfId="2" applyFont="1" applyFill="1" applyBorder="1" applyAlignment="1">
      <alignment horizontal="left"/>
    </xf>
    <xf numFmtId="0" fontId="3" fillId="3" borderId="8" xfId="2" applyFont="1" applyFill="1" applyBorder="1" applyAlignment="1">
      <alignment horizontal="left"/>
    </xf>
    <xf numFmtId="0" fontId="3" fillId="3" borderId="0" xfId="2" applyFont="1" applyFill="1" applyBorder="1" applyAlignment="1">
      <alignment horizontal="left"/>
    </xf>
    <xf numFmtId="0" fontId="3" fillId="3" borderId="1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2" fontId="4" fillId="3" borderId="2" xfId="2" applyNumberFormat="1" applyFont="1" applyFill="1" applyBorder="1" applyAlignment="1">
      <alignment horizontal="right"/>
    </xf>
    <xf numFmtId="2" fontId="4" fillId="3" borderId="11" xfId="2" applyNumberFormat="1" applyFont="1" applyFill="1" applyBorder="1" applyAlignment="1">
      <alignment horizontal="right"/>
    </xf>
    <xf numFmtId="0" fontId="3" fillId="3" borderId="10" xfId="2" applyFont="1" applyFill="1" applyBorder="1" applyAlignment="1">
      <alignment horizontal="left"/>
    </xf>
    <xf numFmtId="0" fontId="3" fillId="3" borderId="11" xfId="2" applyFont="1" applyFill="1" applyBorder="1" applyAlignment="1">
      <alignment horizontal="left"/>
    </xf>
    <xf numFmtId="2" fontId="3" fillId="3" borderId="2" xfId="2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right"/>
    </xf>
    <xf numFmtId="2" fontId="3" fillId="3" borderId="11" xfId="0" applyNumberFormat="1" applyFont="1" applyFill="1" applyBorder="1" applyAlignment="1">
      <alignment horizontal="right"/>
    </xf>
    <xf numFmtId="2" fontId="4" fillId="3" borderId="6" xfId="2" applyNumberFormat="1" applyFont="1" applyFill="1" applyBorder="1" applyAlignment="1">
      <alignment horizontal="right"/>
    </xf>
    <xf numFmtId="2" fontId="3" fillId="0" borderId="0" xfId="2" applyNumberFormat="1" applyFont="1" applyFill="1" applyBorder="1" applyAlignment="1">
      <alignment horizontal="right"/>
    </xf>
    <xf numFmtId="0" fontId="3" fillId="0" borderId="0" xfId="2" applyFont="1" applyFill="1" applyBorder="1" applyAlignment="1">
      <alignment horizontal="left"/>
    </xf>
    <xf numFmtId="164" fontId="12" fillId="3" borderId="1" xfId="0" applyNumberFormat="1" applyFont="1" applyFill="1" applyBorder="1" applyAlignment="1">
      <alignment horizontal="center"/>
    </xf>
    <xf numFmtId="164" fontId="12" fillId="3" borderId="2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/>
    </xf>
    <xf numFmtId="164" fontId="12" fillId="3" borderId="4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left"/>
    </xf>
    <xf numFmtId="1" fontId="3" fillId="3" borderId="2" xfId="2" quotePrefix="1" applyNumberFormat="1" applyFont="1" applyFill="1" applyBorder="1" applyAlignment="1">
      <alignment horizontal="right"/>
    </xf>
    <xf numFmtId="1" fontId="3" fillId="3" borderId="2" xfId="2" applyNumberFormat="1" applyFont="1" applyFill="1" applyBorder="1" applyAlignment="1">
      <alignment horizontal="right"/>
    </xf>
    <xf numFmtId="1" fontId="4" fillId="3" borderId="2" xfId="2" applyNumberFormat="1" applyFont="1" applyFill="1" applyBorder="1" applyAlignment="1">
      <alignment horizontal="right" vertical="top"/>
    </xf>
    <xf numFmtId="1" fontId="3" fillId="3" borderId="2" xfId="2" applyNumberFormat="1" applyFont="1" applyFill="1" applyBorder="1" applyAlignment="1">
      <alignment horizontal="right" vertical="top"/>
    </xf>
    <xf numFmtId="2" fontId="3" fillId="3" borderId="6" xfId="0" applyNumberFormat="1" applyFont="1" applyFill="1" applyBorder="1" applyAlignment="1">
      <alignment horizontal="right"/>
    </xf>
  </cellXfs>
  <cellStyles count="3">
    <cellStyle name="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'2017'!$D$88</c:f>
              <c:strCache>
                <c:ptCount val="1"/>
              </c:strCache>
            </c:strRef>
          </c:tx>
          <c:invertIfNegative val="0"/>
          <c:cat>
            <c:strRef>
              <c:f>'2017'!$A$89:$C$100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'2017'!$D$89:$D$100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894-4BD2-85C8-10B359C324D7}"/>
            </c:ext>
          </c:extLst>
        </c:ser>
        <c:ser>
          <c:idx val="1"/>
          <c:order val="1"/>
          <c:tx>
            <c:strRef>
              <c:f>'2017'!$E$88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'2017'!$A$89:$C$100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'2017'!$E$89:$E$100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4894-4BD2-85C8-10B359C324D7}"/>
            </c:ext>
          </c:extLst>
        </c:ser>
        <c:ser>
          <c:idx val="3"/>
          <c:order val="2"/>
          <c:tx>
            <c:strRef>
              <c:f>'2017'!$G$88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'2017'!$A$89:$C$100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'2017'!$G$89:$G$100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894-4BD2-85C8-10B359C324D7}"/>
            </c:ext>
          </c:extLst>
        </c:ser>
        <c:ser>
          <c:idx val="6"/>
          <c:order val="3"/>
          <c:tx>
            <c:strRef>
              <c:f>'2017'!$J$88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'2017'!$A$89:$C$100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'2017'!$J$89:$J$100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894-4BD2-85C8-10B359C324D7}"/>
            </c:ext>
          </c:extLst>
        </c:ser>
        <c:ser>
          <c:idx val="7"/>
          <c:order val="4"/>
          <c:tx>
            <c:strRef>
              <c:f>'2017'!$K$88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'2017'!$A$89:$C$100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'2017'!$K$89:$K$100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894-4BD2-85C8-10B359C324D7}"/>
            </c:ext>
          </c:extLst>
        </c:ser>
        <c:ser>
          <c:idx val="8"/>
          <c:order val="5"/>
          <c:tx>
            <c:strRef>
              <c:f>'2017'!$L$88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'2017'!$A$89:$C$100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'2017'!$L$89:$L$100</c:f>
              <c:numCache>
                <c:formatCode>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894-4BD2-85C8-10B359C324D7}"/>
            </c:ext>
          </c:extLst>
        </c:ser>
        <c:ser>
          <c:idx val="10"/>
          <c:order val="6"/>
          <c:tx>
            <c:strRef>
              <c:f>'2017'!$N$88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'2017'!$A$89:$C$100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'2017'!$N$89:$N$100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94-4BD2-85C8-10B359C3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089696"/>
        <c:axId val="1"/>
      </c:barChart>
      <c:catAx>
        <c:axId val="3220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32208969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93779904306220097"/>
          <c:y val="0.21476545297609609"/>
          <c:w val="5.1435406698564612E-2"/>
          <c:h val="0.5100678187038700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87</xdr:row>
      <xdr:rowOff>19050</xdr:rowOff>
    </xdr:from>
    <xdr:to>
      <xdr:col>42</xdr:col>
      <xdr:colOff>9525</xdr:colOff>
      <xdr:row>106</xdr:row>
      <xdr:rowOff>104775</xdr:rowOff>
    </xdr:to>
    <xdr:graphicFrame macro="">
      <xdr:nvGraphicFramePr>
        <xdr:cNvPr id="6067929" name="Diagram 3">
          <a:extLst>
            <a:ext uri="{FF2B5EF4-FFF2-40B4-BE49-F238E27FC236}">
              <a16:creationId xmlns:a16="http://schemas.microsoft.com/office/drawing/2014/main" id="{2CBB53F8-85A7-4D8D-89CF-E39929329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7"/>
  <dimension ref="A1:BV105"/>
  <sheetViews>
    <sheetView showGridLines="0" tabSelected="1" zoomScaleNormal="100" workbookViewId="0">
      <pane ySplit="3" topLeftCell="A4" activePane="bottomLeft" state="frozen"/>
      <selection pane="bottomLeft" activeCell="AV9" sqref="AV9"/>
    </sheetView>
  </sheetViews>
  <sheetFormatPr defaultColWidth="2.85546875" defaultRowHeight="11.25" x14ac:dyDescent="0.2"/>
  <cols>
    <col min="1" max="1" width="2.85546875" style="1" customWidth="1"/>
    <col min="2" max="2" width="2.7109375" style="1" customWidth="1"/>
    <col min="3" max="3" width="6" style="2" customWidth="1"/>
    <col min="4" max="4" width="7.5703125" style="17" customWidth="1"/>
    <col min="5" max="5" width="5.42578125" style="13" customWidth="1"/>
    <col min="6" max="6" width="2.140625" style="13" customWidth="1"/>
    <col min="7" max="7" width="7.42578125" style="3" customWidth="1"/>
    <col min="8" max="8" width="2.85546875" style="1" customWidth="1"/>
    <col min="9" max="9" width="2.7109375" style="1" customWidth="1"/>
    <col min="10" max="10" width="6.5703125" style="2" customWidth="1"/>
    <col min="11" max="11" width="7.85546875" style="17" customWidth="1"/>
    <col min="12" max="12" width="6.28515625" style="13" customWidth="1"/>
    <col min="13" max="13" width="2.42578125" style="13" customWidth="1"/>
    <col min="14" max="14" width="4.5703125" style="4" customWidth="1"/>
    <col min="15" max="15" width="2.85546875" style="1" customWidth="1"/>
    <col min="16" max="16" width="2.7109375" style="5" customWidth="1"/>
    <col min="17" max="17" width="6" style="1" customWidth="1"/>
    <col min="18" max="18" width="7.5703125" style="1" customWidth="1"/>
    <col min="19" max="19" width="5.85546875" style="3" customWidth="1"/>
    <col min="20" max="20" width="2.7109375" style="3" customWidth="1"/>
    <col min="21" max="21" width="4.5703125" style="4" customWidth="1"/>
    <col min="22" max="22" width="2.85546875" style="1" customWidth="1"/>
    <col min="23" max="23" width="2.7109375" style="1" customWidth="1"/>
    <col min="24" max="24" width="6" style="2" customWidth="1"/>
    <col min="25" max="25" width="7.5703125" style="1" customWidth="1"/>
    <col min="26" max="26" width="5.85546875" style="3" customWidth="1"/>
    <col min="27" max="27" width="2.42578125" style="3" customWidth="1"/>
    <col min="28" max="28" width="4.5703125" style="4" customWidth="1"/>
    <col min="29" max="29" width="2.85546875" style="1" customWidth="1"/>
    <col min="30" max="30" width="2.7109375" style="5" customWidth="1"/>
    <col min="31" max="31" width="6" style="2" customWidth="1"/>
    <col min="32" max="32" width="7.5703125" style="1" customWidth="1"/>
    <col min="33" max="33" width="5.85546875" style="3" customWidth="1"/>
    <col min="34" max="34" width="2.42578125" style="3" customWidth="1"/>
    <col min="35" max="35" width="4.5703125" style="3" customWidth="1"/>
    <col min="36" max="36" width="2.85546875" style="1" customWidth="1"/>
    <col min="37" max="37" width="2.7109375" style="1" customWidth="1"/>
    <col min="38" max="38" width="6" style="1" customWidth="1"/>
    <col min="39" max="39" width="7.5703125" style="1" customWidth="1"/>
    <col min="40" max="40" width="5.85546875" style="3" customWidth="1"/>
    <col min="41" max="41" width="2.42578125" style="3" customWidth="1"/>
    <col min="42" max="42" width="4.5703125" style="3" customWidth="1"/>
    <col min="43" max="43" width="2.85546875" style="1" customWidth="1"/>
    <col min="44" max="45" width="6.85546875" style="12" customWidth="1"/>
    <col min="46" max="53" width="5.7109375" style="12" customWidth="1"/>
    <col min="54" max="54" width="6.7109375" style="12" customWidth="1"/>
    <col min="55" max="58" width="5.7109375" style="12" customWidth="1"/>
    <col min="59" max="59" width="6.42578125" style="12" customWidth="1"/>
    <col min="60" max="60" width="5.5703125" style="16" customWidth="1"/>
    <col min="61" max="65" width="5.42578125" style="12" customWidth="1"/>
    <col min="66" max="16384" width="2.85546875" style="1"/>
  </cols>
  <sheetData>
    <row r="1" spans="1:71" ht="10.5" customHeight="1" x14ac:dyDescent="0.2">
      <c r="A1" s="21" t="s">
        <v>51</v>
      </c>
      <c r="B1" s="22"/>
      <c r="C1" s="23"/>
      <c r="D1" s="24">
        <f>C37+J37+Q37+X37+AE37+AL37+C79+J79+Q79+X79+AE79+AL79</f>
        <v>0</v>
      </c>
      <c r="E1" s="227"/>
      <c r="F1" s="227"/>
      <c r="G1" s="227"/>
      <c r="H1" s="22" t="s">
        <v>52</v>
      </c>
      <c r="I1" s="22"/>
      <c r="J1" s="23"/>
      <c r="K1" s="25" t="e">
        <f>D2/D1</f>
        <v>#DIV/0!</v>
      </c>
      <c r="L1" s="26"/>
      <c r="M1" s="27"/>
      <c r="N1" s="26"/>
      <c r="O1" s="28" t="s">
        <v>54</v>
      </c>
      <c r="P1" s="22"/>
      <c r="Q1" s="22"/>
      <c r="R1" s="22" t="s">
        <v>55</v>
      </c>
      <c r="S1" s="179">
        <f>AU8</f>
        <v>0</v>
      </c>
      <c r="T1" s="29"/>
      <c r="U1" s="30"/>
      <c r="V1" s="22" t="s">
        <v>57</v>
      </c>
      <c r="W1" s="22"/>
      <c r="X1" s="36">
        <f>AU10</f>
        <v>0</v>
      </c>
      <c r="Y1" s="23"/>
      <c r="Z1" s="31"/>
      <c r="AA1" s="31"/>
      <c r="AB1" s="30"/>
      <c r="AC1" s="22" t="s">
        <v>58</v>
      </c>
      <c r="AD1" s="22"/>
      <c r="AE1" s="36">
        <f>AU12</f>
        <v>0</v>
      </c>
      <c r="AF1" s="22"/>
      <c r="AG1" s="32"/>
      <c r="AH1" s="32"/>
      <c r="AI1" s="32"/>
      <c r="AJ1" s="22" t="s">
        <v>68</v>
      </c>
      <c r="AK1" s="22"/>
      <c r="AL1" s="36">
        <f>AU15</f>
        <v>0</v>
      </c>
      <c r="AM1" s="22"/>
      <c r="AN1" s="32"/>
      <c r="AO1" s="32"/>
      <c r="AP1" s="33"/>
      <c r="AR1" s="34" t="s">
        <v>65</v>
      </c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138"/>
      <c r="BI1" s="34"/>
      <c r="BJ1" s="34"/>
      <c r="BK1" s="34"/>
      <c r="BL1" s="134"/>
      <c r="BM1" s="15"/>
    </row>
    <row r="2" spans="1:71" ht="10.5" customHeight="1" x14ac:dyDescent="0.2">
      <c r="A2" s="21" t="s">
        <v>50</v>
      </c>
      <c r="B2" s="22"/>
      <c r="C2" s="23"/>
      <c r="D2" s="35">
        <f>D37+K37+R37+Y37+AF37+AM37+D79+K79+R79+Y79+AF79+AM79</f>
        <v>0</v>
      </c>
      <c r="E2" s="31"/>
      <c r="F2" s="31"/>
      <c r="G2" s="137"/>
      <c r="H2" s="22" t="s">
        <v>53</v>
      </c>
      <c r="I2" s="22"/>
      <c r="J2" s="23"/>
      <c r="K2" s="36">
        <f>(D1)/44</f>
        <v>0</v>
      </c>
      <c r="L2" s="37"/>
      <c r="M2" s="27"/>
      <c r="N2" s="26"/>
      <c r="O2" s="22"/>
      <c r="P2" s="22"/>
      <c r="Q2" s="22"/>
      <c r="R2" s="22" t="s">
        <v>56</v>
      </c>
      <c r="S2" s="179">
        <f>AU9</f>
        <v>0</v>
      </c>
      <c r="T2" s="29"/>
      <c r="U2" s="30"/>
      <c r="V2" s="22" t="s">
        <v>69</v>
      </c>
      <c r="W2" s="22" t="s">
        <v>36</v>
      </c>
      <c r="X2" s="36">
        <f>AU11</f>
        <v>0</v>
      </c>
      <c r="Y2" s="22"/>
      <c r="Z2" s="31"/>
      <c r="AA2" s="31"/>
      <c r="AB2" s="30"/>
      <c r="AC2" s="22" t="s">
        <v>59</v>
      </c>
      <c r="AD2" s="22"/>
      <c r="AE2" s="36">
        <f>AU13</f>
        <v>0</v>
      </c>
      <c r="AF2" s="22"/>
      <c r="AG2" s="32"/>
      <c r="AH2" s="32"/>
      <c r="AI2" s="32"/>
      <c r="AJ2" s="22" t="s">
        <v>70</v>
      </c>
      <c r="AK2" s="22"/>
      <c r="AL2" s="36">
        <f>AU16</f>
        <v>0</v>
      </c>
      <c r="AM2" s="22"/>
      <c r="AN2" s="32"/>
      <c r="AO2" s="32"/>
      <c r="AP2" s="33"/>
      <c r="AR2" s="34" t="s">
        <v>63</v>
      </c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138"/>
      <c r="BI2" s="34"/>
      <c r="BJ2" s="34"/>
      <c r="BK2" s="34"/>
      <c r="BL2" s="134"/>
      <c r="BM2" s="15"/>
    </row>
    <row r="3" spans="1:71" ht="2.25" customHeight="1" x14ac:dyDescent="0.2">
      <c r="BL3" s="15"/>
      <c r="BM3" s="15"/>
    </row>
    <row r="4" spans="1:71" s="10" customFormat="1" ht="10.5" customHeight="1" x14ac:dyDescent="0.2">
      <c r="A4" s="225" t="s">
        <v>7</v>
      </c>
      <c r="B4" s="225"/>
      <c r="C4" s="225"/>
      <c r="D4" s="225"/>
      <c r="E4" s="225"/>
      <c r="F4" s="225"/>
      <c r="G4" s="225"/>
      <c r="H4" s="225" t="s">
        <v>8</v>
      </c>
      <c r="I4" s="225"/>
      <c r="J4" s="225"/>
      <c r="K4" s="225"/>
      <c r="L4" s="225"/>
      <c r="M4" s="225"/>
      <c r="N4" s="225"/>
      <c r="O4" s="225" t="s">
        <v>9</v>
      </c>
      <c r="P4" s="225"/>
      <c r="Q4" s="225"/>
      <c r="R4" s="225"/>
      <c r="S4" s="225"/>
      <c r="T4" s="225"/>
      <c r="U4" s="225"/>
      <c r="V4" s="225" t="s">
        <v>10</v>
      </c>
      <c r="W4" s="225"/>
      <c r="X4" s="225"/>
      <c r="Y4" s="225"/>
      <c r="Z4" s="225"/>
      <c r="AA4" s="225"/>
      <c r="AB4" s="225"/>
      <c r="AC4" s="225" t="s">
        <v>11</v>
      </c>
      <c r="AD4" s="225"/>
      <c r="AE4" s="225"/>
      <c r="AF4" s="225"/>
      <c r="AG4" s="225"/>
      <c r="AH4" s="225"/>
      <c r="AI4" s="225"/>
      <c r="AJ4" s="225" t="s">
        <v>12</v>
      </c>
      <c r="AK4" s="225"/>
      <c r="AL4" s="225"/>
      <c r="AM4" s="225"/>
      <c r="AN4" s="225"/>
      <c r="AO4" s="225"/>
      <c r="AP4" s="225"/>
      <c r="AR4" s="34" t="s">
        <v>66</v>
      </c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138"/>
      <c r="BI4" s="34"/>
      <c r="BJ4" s="34"/>
      <c r="BK4" s="34"/>
      <c r="BL4" s="134"/>
      <c r="BM4" s="15"/>
      <c r="BN4" s="1"/>
      <c r="BO4" s="1"/>
      <c r="BP4" s="1"/>
      <c r="BQ4" s="1"/>
      <c r="BR4" s="1"/>
      <c r="BS4" s="1"/>
    </row>
    <row r="5" spans="1:71" s="3" customFormat="1" ht="10.5" customHeight="1" x14ac:dyDescent="0.2">
      <c r="A5" s="38"/>
      <c r="B5" s="38"/>
      <c r="C5" s="39" t="s">
        <v>60</v>
      </c>
      <c r="D5" s="38" t="s">
        <v>20</v>
      </c>
      <c r="E5" s="200" t="s">
        <v>21</v>
      </c>
      <c r="F5" s="38" t="s">
        <v>32</v>
      </c>
      <c r="G5" s="40"/>
      <c r="H5" s="38"/>
      <c r="I5" s="38"/>
      <c r="J5" s="39" t="s">
        <v>60</v>
      </c>
      <c r="K5" s="41" t="s">
        <v>20</v>
      </c>
      <c r="L5" s="38" t="s">
        <v>21</v>
      </c>
      <c r="M5" s="38" t="s">
        <v>32</v>
      </c>
      <c r="N5" s="42"/>
      <c r="O5" s="38"/>
      <c r="P5" s="38"/>
      <c r="Q5" s="39" t="s">
        <v>60</v>
      </c>
      <c r="R5" s="38" t="s">
        <v>20</v>
      </c>
      <c r="S5" s="38" t="s">
        <v>21</v>
      </c>
      <c r="T5" s="38" t="s">
        <v>32</v>
      </c>
      <c r="U5" s="42"/>
      <c r="V5" s="38"/>
      <c r="W5" s="38"/>
      <c r="X5" s="39" t="s">
        <v>60</v>
      </c>
      <c r="Y5" s="38" t="s">
        <v>20</v>
      </c>
      <c r="Z5" s="38" t="s">
        <v>21</v>
      </c>
      <c r="AA5" s="38" t="s">
        <v>32</v>
      </c>
      <c r="AB5" s="42"/>
      <c r="AC5" s="38"/>
      <c r="AD5" s="38"/>
      <c r="AE5" s="39" t="s">
        <v>60</v>
      </c>
      <c r="AF5" s="38" t="s">
        <v>20</v>
      </c>
      <c r="AG5" s="38" t="s">
        <v>21</v>
      </c>
      <c r="AH5" s="38" t="s">
        <v>32</v>
      </c>
      <c r="AI5" s="38"/>
      <c r="AJ5" s="38"/>
      <c r="AK5" s="38"/>
      <c r="AL5" s="39" t="s">
        <v>60</v>
      </c>
      <c r="AM5" s="38" t="s">
        <v>20</v>
      </c>
      <c r="AN5" s="38" t="s">
        <v>21</v>
      </c>
      <c r="AO5" s="38" t="s">
        <v>32</v>
      </c>
      <c r="AP5" s="38"/>
      <c r="AR5" s="34" t="s">
        <v>72</v>
      </c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138"/>
      <c r="BI5" s="34"/>
      <c r="BJ5" s="34"/>
      <c r="BK5" s="34"/>
      <c r="BL5" s="134"/>
      <c r="BM5" s="15"/>
      <c r="BN5" s="1"/>
      <c r="BO5" s="1"/>
      <c r="BP5" s="1"/>
      <c r="BQ5" s="1"/>
      <c r="BR5" s="1"/>
      <c r="BS5" s="1"/>
    </row>
    <row r="6" spans="1:71" ht="10.5" customHeight="1" x14ac:dyDescent="0.2">
      <c r="A6" s="43" t="s">
        <v>6</v>
      </c>
      <c r="B6" s="44">
        <v>1</v>
      </c>
      <c r="C6" s="45"/>
      <c r="D6" s="46"/>
      <c r="E6" s="53" t="str">
        <f t="shared" ref="E6:E36" si="0">IF(D6=C6,"",D6/C6)</f>
        <v/>
      </c>
      <c r="F6" s="47"/>
      <c r="G6" s="61">
        <v>1</v>
      </c>
      <c r="H6" s="50" t="s">
        <v>2</v>
      </c>
      <c r="I6" s="51">
        <v>1</v>
      </c>
      <c r="J6" s="52"/>
      <c r="K6" s="49"/>
      <c r="L6" s="53" t="str">
        <f t="shared" ref="L6:L9" si="1">IF(K6=J6,"",K6/J6)</f>
        <v/>
      </c>
      <c r="M6" s="53"/>
      <c r="N6" s="54"/>
      <c r="O6" s="50" t="s">
        <v>2</v>
      </c>
      <c r="P6" s="51">
        <v>1</v>
      </c>
      <c r="Q6" s="52"/>
      <c r="R6" s="49"/>
      <c r="S6" s="53" t="str">
        <f t="shared" ref="S6:S8" si="2">IF(R6=Q6,"",R6/Q6)</f>
        <v/>
      </c>
      <c r="T6" s="53"/>
      <c r="U6" s="54"/>
      <c r="V6" s="55" t="s">
        <v>5</v>
      </c>
      <c r="W6" s="56">
        <v>1</v>
      </c>
      <c r="X6" s="57"/>
      <c r="Y6" s="58"/>
      <c r="Z6" s="59" t="str">
        <f t="shared" ref="Z6:Z12" si="3">IF(Y6=X6,"",Y6/X6)</f>
        <v/>
      </c>
      <c r="AA6" s="59"/>
      <c r="AB6" s="132">
        <f>SUM(Q30:Q35)+X6</f>
        <v>0</v>
      </c>
      <c r="AC6" s="50" t="s">
        <v>0</v>
      </c>
      <c r="AD6" s="51">
        <v>1</v>
      </c>
      <c r="AE6" s="52"/>
      <c r="AF6" s="49"/>
      <c r="AG6" s="53" t="str">
        <f t="shared" ref="AG6:AG10" si="4">IF(AF6=AE6,"",AF6/AE6)</f>
        <v/>
      </c>
      <c r="AH6" s="53"/>
      <c r="AI6" s="54"/>
      <c r="AJ6" s="50" t="s">
        <v>3</v>
      </c>
      <c r="AK6" s="51">
        <v>1</v>
      </c>
      <c r="AL6" s="52"/>
      <c r="AM6" s="49"/>
      <c r="AN6" s="53" t="str">
        <f t="shared" ref="AN6:AN7" si="5">IF(AM6=AL6,"",AM6/AL6)</f>
        <v/>
      </c>
      <c r="AO6" s="53"/>
      <c r="AP6" s="54"/>
    </row>
    <row r="7" spans="1:71" ht="10.5" customHeight="1" x14ac:dyDescent="0.2">
      <c r="A7" s="50" t="s">
        <v>0</v>
      </c>
      <c r="B7" s="51">
        <v>2</v>
      </c>
      <c r="C7" s="52"/>
      <c r="D7" s="49"/>
      <c r="E7" s="53" t="str">
        <f t="shared" si="0"/>
        <v/>
      </c>
      <c r="F7" s="53"/>
      <c r="G7" s="60"/>
      <c r="H7" s="50" t="s">
        <v>3</v>
      </c>
      <c r="I7" s="51">
        <v>2</v>
      </c>
      <c r="J7" s="52"/>
      <c r="K7" s="49"/>
      <c r="L7" s="53" t="str">
        <f t="shared" si="1"/>
        <v/>
      </c>
      <c r="M7" s="53"/>
      <c r="N7" s="54"/>
      <c r="O7" s="50" t="s">
        <v>3</v>
      </c>
      <c r="P7" s="51">
        <v>2</v>
      </c>
      <c r="Q7" s="52"/>
      <c r="R7" s="49"/>
      <c r="S7" s="53" t="str">
        <f t="shared" si="2"/>
        <v/>
      </c>
      <c r="T7" s="53"/>
      <c r="U7" s="54"/>
      <c r="V7" s="43" t="s">
        <v>6</v>
      </c>
      <c r="W7" s="44">
        <v>2</v>
      </c>
      <c r="X7" s="45"/>
      <c r="Y7" s="46"/>
      <c r="Z7" s="53" t="str">
        <f t="shared" si="3"/>
        <v/>
      </c>
      <c r="AA7" s="47"/>
      <c r="AB7" s="48">
        <v>14</v>
      </c>
      <c r="AC7" s="50" t="s">
        <v>1</v>
      </c>
      <c r="AD7" s="51">
        <v>2</v>
      </c>
      <c r="AE7" s="52"/>
      <c r="AF7" s="49"/>
      <c r="AG7" s="53" t="str">
        <f t="shared" si="4"/>
        <v/>
      </c>
      <c r="AH7" s="53"/>
      <c r="AI7" s="54"/>
      <c r="AJ7" s="62" t="s">
        <v>4</v>
      </c>
      <c r="AK7" s="63">
        <v>2</v>
      </c>
      <c r="AL7" s="52"/>
      <c r="AM7" s="49"/>
      <c r="AN7" s="53" t="str">
        <f t="shared" si="5"/>
        <v/>
      </c>
      <c r="AO7" s="53"/>
      <c r="AP7" s="54"/>
      <c r="AR7" s="64" t="s">
        <v>39</v>
      </c>
      <c r="AS7" s="37"/>
      <c r="AT7" s="37"/>
      <c r="AU7" s="39" t="s">
        <v>19</v>
      </c>
      <c r="AV7" s="65" t="s">
        <v>40</v>
      </c>
      <c r="AW7" s="65" t="s">
        <v>41</v>
      </c>
      <c r="AX7" s="65" t="s">
        <v>42</v>
      </c>
      <c r="AY7" s="65" t="s">
        <v>43</v>
      </c>
      <c r="AZ7" s="65" t="s">
        <v>11</v>
      </c>
      <c r="BA7" s="65" t="s">
        <v>12</v>
      </c>
      <c r="BB7" s="65" t="s">
        <v>13</v>
      </c>
      <c r="BC7" s="65" t="s">
        <v>46</v>
      </c>
      <c r="BD7" s="65" t="s">
        <v>47</v>
      </c>
      <c r="BE7" s="65" t="s">
        <v>44</v>
      </c>
      <c r="BF7" s="65" t="s">
        <v>45</v>
      </c>
      <c r="BG7" s="66" t="s">
        <v>48</v>
      </c>
      <c r="BH7" s="136">
        <v>2018</v>
      </c>
    </row>
    <row r="8" spans="1:71" ht="10.5" customHeight="1" x14ac:dyDescent="0.2">
      <c r="A8" s="50" t="s">
        <v>1</v>
      </c>
      <c r="B8" s="51">
        <v>3</v>
      </c>
      <c r="C8" s="52"/>
      <c r="D8" s="49"/>
      <c r="E8" s="53" t="str">
        <f t="shared" si="0"/>
        <v/>
      </c>
      <c r="F8" s="53"/>
      <c r="G8" s="60"/>
      <c r="H8" s="62" t="s">
        <v>4</v>
      </c>
      <c r="I8" s="63">
        <v>3</v>
      </c>
      <c r="J8" s="52"/>
      <c r="K8" s="49"/>
      <c r="L8" s="53" t="str">
        <f t="shared" si="1"/>
        <v/>
      </c>
      <c r="M8" s="53"/>
      <c r="N8" s="54"/>
      <c r="O8" s="62" t="s">
        <v>4</v>
      </c>
      <c r="P8" s="63">
        <v>3</v>
      </c>
      <c r="Q8" s="52"/>
      <c r="R8" s="49"/>
      <c r="S8" s="53" t="str">
        <f t="shared" si="2"/>
        <v/>
      </c>
      <c r="T8" s="53"/>
      <c r="U8" s="54"/>
      <c r="V8" s="50" t="s">
        <v>0</v>
      </c>
      <c r="W8" s="51">
        <v>3</v>
      </c>
      <c r="X8" s="52"/>
      <c r="Y8" s="49"/>
      <c r="Z8" s="53" t="str">
        <f t="shared" si="3"/>
        <v/>
      </c>
      <c r="AA8" s="53"/>
      <c r="AB8" s="54"/>
      <c r="AC8" s="50" t="s">
        <v>2</v>
      </c>
      <c r="AD8" s="51">
        <v>3</v>
      </c>
      <c r="AE8" s="52"/>
      <c r="AF8" s="49"/>
      <c r="AG8" s="53" t="str">
        <f t="shared" si="4"/>
        <v/>
      </c>
      <c r="AH8" s="53"/>
      <c r="AI8" s="54"/>
      <c r="AJ8" s="55" t="s">
        <v>5</v>
      </c>
      <c r="AK8" s="56">
        <v>3</v>
      </c>
      <c r="AL8" s="57"/>
      <c r="AM8" s="58"/>
      <c r="AN8" s="59" t="str">
        <f t="shared" ref="AN8:AN14" si="6">IF(AM8=AL8,"",AM8/AL8)</f>
        <v/>
      </c>
      <c r="AO8" s="59"/>
      <c r="AP8" s="132">
        <f>SUM(AL4:AL8)+AE33+AE34+AE35+AE36</f>
        <v>0</v>
      </c>
      <c r="AR8" s="68" t="s">
        <v>33</v>
      </c>
      <c r="AS8" s="161"/>
      <c r="AT8" s="69"/>
      <c r="AU8" s="128">
        <f t="shared" ref="AU8:AU15" si="7">SUM(AV8:BH8)</f>
        <v>0</v>
      </c>
      <c r="AV8" s="81">
        <f t="shared" ref="AV8:AV15" si="8">SUMIF(F$6:F$36,$AR8,C$6:C$36)</f>
        <v>0</v>
      </c>
      <c r="AW8" s="81">
        <f t="shared" ref="AW8:AW15" si="9">SUMIF(M$6:M$36,$AR8,J$6:J$36)</f>
        <v>0</v>
      </c>
      <c r="AX8" s="81">
        <f t="shared" ref="AX8:AX15" si="10">SUMIF(T$6:T$36,$AR8,Q$6:Q$36)</f>
        <v>0</v>
      </c>
      <c r="AY8" s="81">
        <f t="shared" ref="AY8:AY15" si="11">SUMIF(AA$6:AA$36,$AR8,X$6:X$36)</f>
        <v>0</v>
      </c>
      <c r="AZ8" s="81">
        <f t="shared" ref="AZ8:AZ15" si="12">SUMIF(AH$6:AH$36,$AR8,AE$6:AE$36)</f>
        <v>0</v>
      </c>
      <c r="BA8" s="81">
        <f t="shared" ref="BA8:BA15" si="13">SUMIF(AO$6:AO$36,$AR8,AL$6:AL$36)</f>
        <v>0</v>
      </c>
      <c r="BB8" s="81">
        <f t="shared" ref="BB8:BB15" si="14">SUMIF(F$48:F$78,$AR8,C$48:C$78)</f>
        <v>0</v>
      </c>
      <c r="BC8" s="81">
        <f t="shared" ref="BC8:BC15" si="15">SUMIF(M$48:M$78,$AR8,J$48:J$78)</f>
        <v>0</v>
      </c>
      <c r="BD8" s="81">
        <f t="shared" ref="BD8:BD15" si="16">SUMIF(T$48:T$78,$AR8,Q$48:Q$78)</f>
        <v>0</v>
      </c>
      <c r="BE8" s="81">
        <f t="shared" ref="BE8:BE15" si="17">SUMIF(AA$48:AA$78,$AR8,X$48:X$78)</f>
        <v>0</v>
      </c>
      <c r="BF8" s="81">
        <f t="shared" ref="BF8:BF15" si="18">SUMIF(AH$48:AH$78,$AR8,AE$48:AE$78)</f>
        <v>0</v>
      </c>
      <c r="BG8" s="129">
        <f t="shared" ref="BG8:BG15" si="19">SUMIF(AO$48:AO$78,$AR8,AL$48:AL$78)</f>
        <v>0</v>
      </c>
      <c r="BH8" s="135">
        <v>0</v>
      </c>
    </row>
    <row r="9" spans="1:71" ht="10.5" customHeight="1" x14ac:dyDescent="0.2">
      <c r="A9" s="50" t="s">
        <v>2</v>
      </c>
      <c r="B9" s="51">
        <v>4</v>
      </c>
      <c r="C9" s="52"/>
      <c r="D9" s="49"/>
      <c r="E9" s="53" t="str">
        <f t="shared" si="0"/>
        <v/>
      </c>
      <c r="F9" s="53"/>
      <c r="G9" s="60"/>
      <c r="H9" s="55" t="s">
        <v>5</v>
      </c>
      <c r="I9" s="56">
        <v>4</v>
      </c>
      <c r="J9" s="57"/>
      <c r="K9" s="58"/>
      <c r="L9" s="59" t="str">
        <f t="shared" si="1"/>
        <v/>
      </c>
      <c r="M9" s="59"/>
      <c r="N9" s="132">
        <f>SUM(J6:J9)+C34+C35+C36</f>
        <v>0</v>
      </c>
      <c r="O9" s="55" t="s">
        <v>5</v>
      </c>
      <c r="P9" s="56">
        <v>4</v>
      </c>
      <c r="Q9" s="57"/>
      <c r="R9" s="58"/>
      <c r="S9" s="59" t="str">
        <f t="shared" ref="S9:S15" si="20">IF(R9=Q9,"",R9/Q9)</f>
        <v/>
      </c>
      <c r="T9" s="59"/>
      <c r="U9" s="132">
        <f>SUM(Q6:Q9)+J34+J35+J36</f>
        <v>0</v>
      </c>
      <c r="V9" s="50" t="s">
        <v>1</v>
      </c>
      <c r="W9" s="51">
        <v>4</v>
      </c>
      <c r="X9" s="52"/>
      <c r="Y9" s="49"/>
      <c r="Z9" s="53" t="str">
        <f t="shared" si="3"/>
        <v/>
      </c>
      <c r="AA9" s="53"/>
      <c r="AB9" s="54"/>
      <c r="AC9" s="50" t="s">
        <v>3</v>
      </c>
      <c r="AD9" s="51">
        <v>4</v>
      </c>
      <c r="AE9" s="52"/>
      <c r="AF9" s="49"/>
      <c r="AG9" s="53" t="str">
        <f t="shared" si="4"/>
        <v/>
      </c>
      <c r="AH9" s="53"/>
      <c r="AI9" s="54"/>
      <c r="AJ9" s="43" t="s">
        <v>6</v>
      </c>
      <c r="AK9" s="44">
        <v>4</v>
      </c>
      <c r="AL9" s="45"/>
      <c r="AM9" s="46"/>
      <c r="AN9" s="53" t="str">
        <f t="shared" si="6"/>
        <v/>
      </c>
      <c r="AO9" s="47"/>
      <c r="AP9" s="48">
        <v>23</v>
      </c>
      <c r="AR9" s="68" t="s">
        <v>34</v>
      </c>
      <c r="AS9" s="161"/>
      <c r="AT9" s="69"/>
      <c r="AU9" s="128">
        <f t="shared" si="7"/>
        <v>0</v>
      </c>
      <c r="AV9" s="81">
        <f t="shared" si="8"/>
        <v>0</v>
      </c>
      <c r="AW9" s="81">
        <f t="shared" si="9"/>
        <v>0</v>
      </c>
      <c r="AX9" s="81">
        <f t="shared" si="10"/>
        <v>0</v>
      </c>
      <c r="AY9" s="81">
        <f t="shared" si="11"/>
        <v>0</v>
      </c>
      <c r="AZ9" s="81">
        <f t="shared" si="12"/>
        <v>0</v>
      </c>
      <c r="BA9" s="81">
        <f t="shared" si="13"/>
        <v>0</v>
      </c>
      <c r="BB9" s="81">
        <f t="shared" si="14"/>
        <v>0</v>
      </c>
      <c r="BC9" s="81">
        <f t="shared" si="15"/>
        <v>0</v>
      </c>
      <c r="BD9" s="81">
        <f t="shared" si="16"/>
        <v>0</v>
      </c>
      <c r="BE9" s="81">
        <f t="shared" si="17"/>
        <v>0</v>
      </c>
      <c r="BF9" s="81">
        <f t="shared" si="18"/>
        <v>0</v>
      </c>
      <c r="BG9" s="129">
        <f t="shared" si="19"/>
        <v>0</v>
      </c>
      <c r="BH9" s="135">
        <v>0</v>
      </c>
    </row>
    <row r="10" spans="1:71" ht="10.5" customHeight="1" x14ac:dyDescent="0.2">
      <c r="A10" s="50" t="s">
        <v>3</v>
      </c>
      <c r="B10" s="51">
        <v>5</v>
      </c>
      <c r="C10" s="52"/>
      <c r="D10" s="49"/>
      <c r="E10" s="53" t="str">
        <f t="shared" si="0"/>
        <v/>
      </c>
      <c r="F10" s="53"/>
      <c r="G10" s="60"/>
      <c r="H10" s="43" t="s">
        <v>6</v>
      </c>
      <c r="I10" s="44">
        <v>5</v>
      </c>
      <c r="J10" s="45"/>
      <c r="K10" s="46"/>
      <c r="L10" s="53" t="str">
        <f t="shared" ref="L10:L16" si="21">IF(K10=J10,"",K10/J10)</f>
        <v/>
      </c>
      <c r="M10" s="47"/>
      <c r="N10" s="48">
        <v>6</v>
      </c>
      <c r="O10" s="43" t="s">
        <v>6</v>
      </c>
      <c r="P10" s="44">
        <v>5</v>
      </c>
      <c r="Q10" s="45"/>
      <c r="R10" s="46"/>
      <c r="S10" s="53" t="str">
        <f t="shared" si="20"/>
        <v/>
      </c>
      <c r="T10" s="47"/>
      <c r="U10" s="48">
        <v>10</v>
      </c>
      <c r="V10" s="50" t="s">
        <v>2</v>
      </c>
      <c r="W10" s="51">
        <v>5</v>
      </c>
      <c r="X10" s="52"/>
      <c r="Y10" s="49"/>
      <c r="Z10" s="53" t="str">
        <f t="shared" si="3"/>
        <v/>
      </c>
      <c r="AA10" s="53"/>
      <c r="AB10" s="54"/>
      <c r="AC10" s="62" t="s">
        <v>4</v>
      </c>
      <c r="AD10" s="63">
        <v>5</v>
      </c>
      <c r="AE10" s="52"/>
      <c r="AF10" s="49"/>
      <c r="AG10" s="53" t="str">
        <f t="shared" si="4"/>
        <v/>
      </c>
      <c r="AH10" s="53"/>
      <c r="AI10" s="54"/>
      <c r="AJ10" s="50" t="s">
        <v>0</v>
      </c>
      <c r="AK10" s="51">
        <v>5</v>
      </c>
      <c r="AL10" s="52"/>
      <c r="AM10" s="49"/>
      <c r="AN10" s="53" t="str">
        <f t="shared" si="6"/>
        <v/>
      </c>
      <c r="AO10" s="53"/>
      <c r="AP10" s="54"/>
      <c r="AR10" s="68" t="s">
        <v>35</v>
      </c>
      <c r="AS10" s="161"/>
      <c r="AT10" s="69"/>
      <c r="AU10" s="128">
        <f t="shared" si="7"/>
        <v>0</v>
      </c>
      <c r="AV10" s="81">
        <f t="shared" si="8"/>
        <v>0</v>
      </c>
      <c r="AW10" s="81">
        <f t="shared" si="9"/>
        <v>0</v>
      </c>
      <c r="AX10" s="81">
        <f t="shared" si="10"/>
        <v>0</v>
      </c>
      <c r="AY10" s="81">
        <f t="shared" si="11"/>
        <v>0</v>
      </c>
      <c r="AZ10" s="81">
        <f t="shared" si="12"/>
        <v>0</v>
      </c>
      <c r="BA10" s="81">
        <f t="shared" si="13"/>
        <v>0</v>
      </c>
      <c r="BB10" s="81">
        <f t="shared" si="14"/>
        <v>0</v>
      </c>
      <c r="BC10" s="81">
        <f t="shared" si="15"/>
        <v>0</v>
      </c>
      <c r="BD10" s="81">
        <f t="shared" si="16"/>
        <v>0</v>
      </c>
      <c r="BE10" s="81">
        <f t="shared" si="17"/>
        <v>0</v>
      </c>
      <c r="BF10" s="81">
        <f t="shared" si="18"/>
        <v>0</v>
      </c>
      <c r="BG10" s="129">
        <f t="shared" si="19"/>
        <v>0</v>
      </c>
      <c r="BH10" s="135">
        <v>0</v>
      </c>
    </row>
    <row r="11" spans="1:71" ht="10.5" customHeight="1" x14ac:dyDescent="0.2">
      <c r="A11" s="62" t="s">
        <v>4</v>
      </c>
      <c r="B11" s="63">
        <v>6</v>
      </c>
      <c r="C11" s="52"/>
      <c r="D11" s="49"/>
      <c r="E11" s="53" t="str">
        <f t="shared" si="0"/>
        <v/>
      </c>
      <c r="F11" s="53"/>
      <c r="G11" s="60"/>
      <c r="H11" s="50" t="s">
        <v>0</v>
      </c>
      <c r="I11" s="51">
        <v>6</v>
      </c>
      <c r="J11" s="52"/>
      <c r="K11" s="49"/>
      <c r="L11" s="53" t="str">
        <f t="shared" si="21"/>
        <v/>
      </c>
      <c r="M11" s="53"/>
      <c r="N11" s="54"/>
      <c r="O11" s="50" t="s">
        <v>0</v>
      </c>
      <c r="P11" s="51">
        <v>6</v>
      </c>
      <c r="Q11" s="52"/>
      <c r="R11" s="49"/>
      <c r="S11" s="53" t="str">
        <f t="shared" si="20"/>
        <v/>
      </c>
      <c r="T11" s="53"/>
      <c r="U11" s="54"/>
      <c r="V11" s="50" t="s">
        <v>3</v>
      </c>
      <c r="W11" s="51">
        <v>6</v>
      </c>
      <c r="X11" s="52"/>
      <c r="Y11" s="49"/>
      <c r="Z11" s="53" t="str">
        <f t="shared" si="3"/>
        <v/>
      </c>
      <c r="AA11" s="53"/>
      <c r="AB11" s="54"/>
      <c r="AC11" s="55" t="s">
        <v>5</v>
      </c>
      <c r="AD11" s="56">
        <v>6</v>
      </c>
      <c r="AE11" s="57"/>
      <c r="AF11" s="58"/>
      <c r="AG11" s="59" t="str">
        <f t="shared" ref="AG11:AG17" si="22">IF(AF11=AE11,"",AF11/AE11)</f>
        <v/>
      </c>
      <c r="AH11" s="59"/>
      <c r="AI11" s="132">
        <f>SUM(AE6:AE11)+X36</f>
        <v>0</v>
      </c>
      <c r="AJ11" s="50" t="s">
        <v>1</v>
      </c>
      <c r="AK11" s="51">
        <v>6</v>
      </c>
      <c r="AL11" s="52"/>
      <c r="AM11" s="49"/>
      <c r="AN11" s="53" t="str">
        <f t="shared" si="6"/>
        <v/>
      </c>
      <c r="AO11" s="53"/>
      <c r="AP11" s="54"/>
      <c r="AR11" s="68" t="s">
        <v>36</v>
      </c>
      <c r="AS11" s="161"/>
      <c r="AT11" s="69"/>
      <c r="AU11" s="128">
        <f t="shared" si="7"/>
        <v>0</v>
      </c>
      <c r="AV11" s="81">
        <f t="shared" si="8"/>
        <v>0</v>
      </c>
      <c r="AW11" s="81">
        <f t="shared" si="9"/>
        <v>0</v>
      </c>
      <c r="AX11" s="81">
        <f t="shared" si="10"/>
        <v>0</v>
      </c>
      <c r="AY11" s="81">
        <f t="shared" si="11"/>
        <v>0</v>
      </c>
      <c r="AZ11" s="81">
        <f t="shared" si="12"/>
        <v>0</v>
      </c>
      <c r="BA11" s="81">
        <f t="shared" si="13"/>
        <v>0</v>
      </c>
      <c r="BB11" s="81">
        <f t="shared" si="14"/>
        <v>0</v>
      </c>
      <c r="BC11" s="81">
        <f t="shared" si="15"/>
        <v>0</v>
      </c>
      <c r="BD11" s="81">
        <f t="shared" si="16"/>
        <v>0</v>
      </c>
      <c r="BE11" s="81">
        <f t="shared" si="17"/>
        <v>0</v>
      </c>
      <c r="BF11" s="81">
        <f t="shared" si="18"/>
        <v>0</v>
      </c>
      <c r="BG11" s="129">
        <f t="shared" si="19"/>
        <v>0</v>
      </c>
      <c r="BH11" s="135">
        <v>0</v>
      </c>
    </row>
    <row r="12" spans="1:71" ht="10.5" customHeight="1" x14ac:dyDescent="0.2">
      <c r="A12" s="55" t="s">
        <v>5</v>
      </c>
      <c r="B12" s="56">
        <v>7</v>
      </c>
      <c r="C12" s="57"/>
      <c r="D12" s="58"/>
      <c r="E12" s="59" t="str">
        <f t="shared" si="0"/>
        <v/>
      </c>
      <c r="F12" s="59"/>
      <c r="G12" s="132">
        <f>SUM(C6:C12)</f>
        <v>0</v>
      </c>
      <c r="H12" s="50" t="s">
        <v>1</v>
      </c>
      <c r="I12" s="51">
        <v>7</v>
      </c>
      <c r="J12" s="52"/>
      <c r="K12" s="49"/>
      <c r="L12" s="53" t="str">
        <f t="shared" si="21"/>
        <v/>
      </c>
      <c r="M12" s="53"/>
      <c r="N12" s="54"/>
      <c r="O12" s="50" t="s">
        <v>1</v>
      </c>
      <c r="P12" s="51">
        <v>7</v>
      </c>
      <c r="Q12" s="52"/>
      <c r="R12" s="49"/>
      <c r="S12" s="53" t="str">
        <f t="shared" si="20"/>
        <v/>
      </c>
      <c r="T12" s="53"/>
      <c r="U12" s="54"/>
      <c r="V12" s="62" t="s">
        <v>4</v>
      </c>
      <c r="W12" s="63">
        <v>7</v>
      </c>
      <c r="X12" s="52"/>
      <c r="Y12" s="49"/>
      <c r="Z12" s="53" t="str">
        <f t="shared" si="3"/>
        <v/>
      </c>
      <c r="AA12" s="53"/>
      <c r="AB12" s="54"/>
      <c r="AC12" s="43" t="s">
        <v>6</v>
      </c>
      <c r="AD12" s="44">
        <v>7</v>
      </c>
      <c r="AE12" s="45"/>
      <c r="AF12" s="46"/>
      <c r="AG12" s="53" t="str">
        <f t="shared" si="22"/>
        <v/>
      </c>
      <c r="AH12" s="47"/>
      <c r="AI12" s="48">
        <v>19</v>
      </c>
      <c r="AJ12" s="50" t="s">
        <v>2</v>
      </c>
      <c r="AK12" s="51">
        <v>7</v>
      </c>
      <c r="AL12" s="52"/>
      <c r="AM12" s="49"/>
      <c r="AN12" s="53" t="str">
        <f t="shared" si="6"/>
        <v/>
      </c>
      <c r="AO12" s="53"/>
      <c r="AP12" s="54"/>
      <c r="AR12" s="68" t="s">
        <v>37</v>
      </c>
      <c r="AS12" s="69"/>
      <c r="AT12" s="69"/>
      <c r="AU12" s="128">
        <f t="shared" si="7"/>
        <v>0</v>
      </c>
      <c r="AV12" s="81">
        <f t="shared" si="8"/>
        <v>0</v>
      </c>
      <c r="AW12" s="81">
        <f t="shared" si="9"/>
        <v>0</v>
      </c>
      <c r="AX12" s="81">
        <f t="shared" si="10"/>
        <v>0</v>
      </c>
      <c r="AY12" s="81">
        <f t="shared" si="11"/>
        <v>0</v>
      </c>
      <c r="AZ12" s="81">
        <f t="shared" si="12"/>
        <v>0</v>
      </c>
      <c r="BA12" s="81">
        <f t="shared" si="13"/>
        <v>0</v>
      </c>
      <c r="BB12" s="81">
        <f t="shared" si="14"/>
        <v>0</v>
      </c>
      <c r="BC12" s="81">
        <f t="shared" si="15"/>
        <v>0</v>
      </c>
      <c r="BD12" s="81">
        <f t="shared" si="16"/>
        <v>0</v>
      </c>
      <c r="BE12" s="81">
        <f t="shared" si="17"/>
        <v>0</v>
      </c>
      <c r="BF12" s="81">
        <f t="shared" si="18"/>
        <v>0</v>
      </c>
      <c r="BG12" s="129">
        <f t="shared" si="19"/>
        <v>0</v>
      </c>
      <c r="BH12" s="135">
        <v>0</v>
      </c>
    </row>
    <row r="13" spans="1:71" ht="10.5" customHeight="1" x14ac:dyDescent="0.2">
      <c r="A13" s="43" t="s">
        <v>6</v>
      </c>
      <c r="B13" s="44">
        <v>8</v>
      </c>
      <c r="C13" s="45"/>
      <c r="D13" s="46"/>
      <c r="E13" s="53" t="str">
        <f t="shared" si="0"/>
        <v/>
      </c>
      <c r="F13" s="47"/>
      <c r="G13" s="61">
        <v>2</v>
      </c>
      <c r="H13" s="50" t="s">
        <v>2</v>
      </c>
      <c r="I13" s="51">
        <v>8</v>
      </c>
      <c r="J13" s="52"/>
      <c r="K13" s="49"/>
      <c r="L13" s="53" t="str">
        <f t="shared" si="21"/>
        <v/>
      </c>
      <c r="M13" s="53"/>
      <c r="N13" s="54"/>
      <c r="O13" s="50" t="s">
        <v>2</v>
      </c>
      <c r="P13" s="51">
        <v>8</v>
      </c>
      <c r="Q13" s="52"/>
      <c r="R13" s="49"/>
      <c r="S13" s="53" t="str">
        <f t="shared" si="20"/>
        <v/>
      </c>
      <c r="T13" s="53"/>
      <c r="U13" s="54"/>
      <c r="V13" s="55" t="s">
        <v>5</v>
      </c>
      <c r="W13" s="56">
        <v>8</v>
      </c>
      <c r="X13" s="57"/>
      <c r="Y13" s="58"/>
      <c r="Z13" s="59" t="str">
        <f t="shared" ref="Z13:Z19" si="23">IF(Y13=X13,"",Y13/X13)</f>
        <v/>
      </c>
      <c r="AA13" s="59"/>
      <c r="AB13" s="132">
        <f>SUM(X7:X13)</f>
        <v>0</v>
      </c>
      <c r="AC13" s="50" t="s">
        <v>0</v>
      </c>
      <c r="AD13" s="51">
        <v>8</v>
      </c>
      <c r="AE13" s="52"/>
      <c r="AF13" s="49"/>
      <c r="AG13" s="53" t="str">
        <f t="shared" si="22"/>
        <v/>
      </c>
      <c r="AH13" s="53"/>
      <c r="AI13" s="54"/>
      <c r="AJ13" s="50" t="s">
        <v>3</v>
      </c>
      <c r="AK13" s="51">
        <v>8</v>
      </c>
      <c r="AL13" s="52"/>
      <c r="AM13" s="49"/>
      <c r="AN13" s="53" t="str">
        <f t="shared" si="6"/>
        <v/>
      </c>
      <c r="AO13" s="53"/>
      <c r="AP13" s="54"/>
      <c r="AR13" s="73" t="s">
        <v>38</v>
      </c>
      <c r="AS13" s="74"/>
      <c r="AT13" s="74"/>
      <c r="AU13" s="130">
        <f t="shared" si="7"/>
        <v>0</v>
      </c>
      <c r="AV13" s="81">
        <f t="shared" si="8"/>
        <v>0</v>
      </c>
      <c r="AW13" s="81">
        <f t="shared" si="9"/>
        <v>0</v>
      </c>
      <c r="AX13" s="81">
        <f t="shared" si="10"/>
        <v>0</v>
      </c>
      <c r="AY13" s="81">
        <f t="shared" si="11"/>
        <v>0</v>
      </c>
      <c r="AZ13" s="81">
        <f t="shared" si="12"/>
        <v>0</v>
      </c>
      <c r="BA13" s="81">
        <f t="shared" si="13"/>
        <v>0</v>
      </c>
      <c r="BB13" s="81">
        <f t="shared" si="14"/>
        <v>0</v>
      </c>
      <c r="BC13" s="81">
        <f t="shared" si="15"/>
        <v>0</v>
      </c>
      <c r="BD13" s="81">
        <f t="shared" si="16"/>
        <v>0</v>
      </c>
      <c r="BE13" s="81">
        <f t="shared" si="17"/>
        <v>0</v>
      </c>
      <c r="BF13" s="81">
        <f t="shared" si="18"/>
        <v>0</v>
      </c>
      <c r="BG13" s="129">
        <f t="shared" si="19"/>
        <v>0</v>
      </c>
      <c r="BH13" s="135">
        <v>0</v>
      </c>
    </row>
    <row r="14" spans="1:71" ht="10.5" customHeight="1" x14ac:dyDescent="0.2">
      <c r="A14" s="50" t="s">
        <v>0</v>
      </c>
      <c r="B14" s="51">
        <v>9</v>
      </c>
      <c r="C14" s="52"/>
      <c r="D14" s="49"/>
      <c r="E14" s="53" t="str">
        <f t="shared" si="0"/>
        <v/>
      </c>
      <c r="F14" s="53"/>
      <c r="G14" s="60"/>
      <c r="H14" s="50" t="s">
        <v>3</v>
      </c>
      <c r="I14" s="51">
        <v>9</v>
      </c>
      <c r="J14" s="52"/>
      <c r="K14" s="49"/>
      <c r="L14" s="53" t="str">
        <f t="shared" si="21"/>
        <v/>
      </c>
      <c r="M14" s="53"/>
      <c r="N14" s="54"/>
      <c r="O14" s="50" t="s">
        <v>3</v>
      </c>
      <c r="P14" s="51">
        <v>9</v>
      </c>
      <c r="Q14" s="52"/>
      <c r="R14" s="49"/>
      <c r="S14" s="53" t="str">
        <f t="shared" si="20"/>
        <v/>
      </c>
      <c r="T14" s="53"/>
      <c r="U14" s="54"/>
      <c r="V14" s="50" t="s">
        <v>6</v>
      </c>
      <c r="W14" s="51">
        <v>9</v>
      </c>
      <c r="X14" s="52"/>
      <c r="Y14" s="46"/>
      <c r="Z14" s="53" t="str">
        <f t="shared" si="23"/>
        <v/>
      </c>
      <c r="AA14" s="53"/>
      <c r="AB14" s="76">
        <v>15</v>
      </c>
      <c r="AC14" s="50" t="s">
        <v>1</v>
      </c>
      <c r="AD14" s="51">
        <v>9</v>
      </c>
      <c r="AE14" s="52"/>
      <c r="AF14" s="49"/>
      <c r="AG14" s="53" t="str">
        <f t="shared" si="22"/>
        <v/>
      </c>
      <c r="AH14" s="53"/>
      <c r="AI14" s="54"/>
      <c r="AJ14" s="62" t="s">
        <v>4</v>
      </c>
      <c r="AK14" s="63">
        <v>9</v>
      </c>
      <c r="AL14" s="52"/>
      <c r="AM14" s="49"/>
      <c r="AN14" s="53" t="str">
        <f t="shared" si="6"/>
        <v/>
      </c>
      <c r="AO14" s="53"/>
      <c r="AP14" s="54"/>
      <c r="AR14" s="69" t="s">
        <v>67</v>
      </c>
      <c r="AS14" s="69"/>
      <c r="AT14" s="69"/>
      <c r="AU14" s="130">
        <f t="shared" si="7"/>
        <v>0</v>
      </c>
      <c r="AV14" s="81">
        <f t="shared" si="8"/>
        <v>0</v>
      </c>
      <c r="AW14" s="81">
        <f t="shared" si="9"/>
        <v>0</v>
      </c>
      <c r="AX14" s="81">
        <f t="shared" si="10"/>
        <v>0</v>
      </c>
      <c r="AY14" s="81">
        <f t="shared" si="11"/>
        <v>0</v>
      </c>
      <c r="AZ14" s="81">
        <f t="shared" si="12"/>
        <v>0</v>
      </c>
      <c r="BA14" s="81">
        <f t="shared" si="13"/>
        <v>0</v>
      </c>
      <c r="BB14" s="81">
        <f t="shared" si="14"/>
        <v>0</v>
      </c>
      <c r="BC14" s="81">
        <f t="shared" si="15"/>
        <v>0</v>
      </c>
      <c r="BD14" s="81">
        <f t="shared" si="16"/>
        <v>0</v>
      </c>
      <c r="BE14" s="81">
        <f t="shared" si="17"/>
        <v>0</v>
      </c>
      <c r="BF14" s="81">
        <f t="shared" si="18"/>
        <v>0</v>
      </c>
      <c r="BG14" s="129">
        <f t="shared" si="19"/>
        <v>0</v>
      </c>
      <c r="BH14" s="135">
        <v>0</v>
      </c>
    </row>
    <row r="15" spans="1:71" ht="10.5" customHeight="1" x14ac:dyDescent="0.2">
      <c r="A15" s="50" t="s">
        <v>1</v>
      </c>
      <c r="B15" s="51">
        <v>10</v>
      </c>
      <c r="C15" s="52"/>
      <c r="D15" s="49"/>
      <c r="E15" s="53" t="str">
        <f t="shared" si="0"/>
        <v/>
      </c>
      <c r="F15" s="53"/>
      <c r="G15" s="60"/>
      <c r="H15" s="62" t="s">
        <v>4</v>
      </c>
      <c r="I15" s="63">
        <v>10</v>
      </c>
      <c r="J15" s="52"/>
      <c r="K15" s="49"/>
      <c r="L15" s="53" t="str">
        <f t="shared" si="21"/>
        <v/>
      </c>
      <c r="M15" s="53"/>
      <c r="N15" s="54"/>
      <c r="O15" s="62" t="s">
        <v>4</v>
      </c>
      <c r="P15" s="63">
        <v>10</v>
      </c>
      <c r="Q15" s="52"/>
      <c r="R15" s="49"/>
      <c r="S15" s="53" t="str">
        <f t="shared" si="20"/>
        <v/>
      </c>
      <c r="T15" s="53"/>
      <c r="U15" s="54"/>
      <c r="V15" s="50" t="s">
        <v>0</v>
      </c>
      <c r="W15" s="51">
        <v>10</v>
      </c>
      <c r="X15" s="52"/>
      <c r="Y15" s="49"/>
      <c r="Z15" s="53" t="str">
        <f t="shared" si="23"/>
        <v/>
      </c>
      <c r="AA15" s="53"/>
      <c r="AB15" s="54"/>
      <c r="AC15" s="50" t="s">
        <v>2</v>
      </c>
      <c r="AD15" s="51">
        <v>10</v>
      </c>
      <c r="AE15" s="52"/>
      <c r="AF15" s="49"/>
      <c r="AG15" s="53" t="str">
        <f t="shared" si="22"/>
        <v/>
      </c>
      <c r="AH15" s="53"/>
      <c r="AI15" s="54"/>
      <c r="AJ15" s="55" t="s">
        <v>5</v>
      </c>
      <c r="AK15" s="56">
        <v>10</v>
      </c>
      <c r="AL15" s="57"/>
      <c r="AM15" s="58"/>
      <c r="AN15" s="59" t="str">
        <f t="shared" ref="AN15:AN21" si="24">IF(AM15=AL15,"",AM15/AL15)</f>
        <v/>
      </c>
      <c r="AO15" s="59"/>
      <c r="AP15" s="132">
        <f>SUM(AL9:AL15)</f>
        <v>0</v>
      </c>
      <c r="AR15" s="69" t="s">
        <v>71</v>
      </c>
      <c r="AS15" s="69"/>
      <c r="AT15" s="69"/>
      <c r="AU15" s="130">
        <f t="shared" si="7"/>
        <v>0</v>
      </c>
      <c r="AV15" s="81">
        <f t="shared" si="8"/>
        <v>0</v>
      </c>
      <c r="AW15" s="81">
        <f t="shared" si="9"/>
        <v>0</v>
      </c>
      <c r="AX15" s="81">
        <f t="shared" si="10"/>
        <v>0</v>
      </c>
      <c r="AY15" s="81">
        <f t="shared" si="11"/>
        <v>0</v>
      </c>
      <c r="AZ15" s="81">
        <f t="shared" si="12"/>
        <v>0</v>
      </c>
      <c r="BA15" s="81">
        <f t="shared" si="13"/>
        <v>0</v>
      </c>
      <c r="BB15" s="81">
        <f t="shared" si="14"/>
        <v>0</v>
      </c>
      <c r="BC15" s="81">
        <f t="shared" si="15"/>
        <v>0</v>
      </c>
      <c r="BD15" s="81">
        <f t="shared" si="16"/>
        <v>0</v>
      </c>
      <c r="BE15" s="81">
        <f t="shared" si="17"/>
        <v>0</v>
      </c>
      <c r="BF15" s="81">
        <f t="shared" si="18"/>
        <v>0</v>
      </c>
      <c r="BG15" s="129">
        <f t="shared" si="19"/>
        <v>0</v>
      </c>
      <c r="BH15" s="135">
        <v>0</v>
      </c>
    </row>
    <row r="16" spans="1:71" ht="10.5" customHeight="1" x14ac:dyDescent="0.2">
      <c r="A16" s="50" t="s">
        <v>2</v>
      </c>
      <c r="B16" s="51">
        <v>11</v>
      </c>
      <c r="C16" s="52"/>
      <c r="D16" s="49"/>
      <c r="E16" s="53" t="str">
        <f t="shared" si="0"/>
        <v/>
      </c>
      <c r="F16" s="53"/>
      <c r="G16" s="60"/>
      <c r="H16" s="55" t="s">
        <v>5</v>
      </c>
      <c r="I16" s="56">
        <v>11</v>
      </c>
      <c r="J16" s="57"/>
      <c r="K16" s="58"/>
      <c r="L16" s="59" t="str">
        <f t="shared" si="21"/>
        <v/>
      </c>
      <c r="M16" s="59"/>
      <c r="N16" s="132">
        <f>SUM(J10:J16)</f>
        <v>0</v>
      </c>
      <c r="O16" s="55" t="s">
        <v>5</v>
      </c>
      <c r="P16" s="56">
        <v>11</v>
      </c>
      <c r="Q16" s="57"/>
      <c r="R16" s="58"/>
      <c r="S16" s="59" t="str">
        <f t="shared" ref="S16:S22" si="25">IF(R16=Q16,"",R16/Q16)</f>
        <v/>
      </c>
      <c r="T16" s="59"/>
      <c r="U16" s="132">
        <f>SUM(Q10:Q16)</f>
        <v>0</v>
      </c>
      <c r="V16" s="50" t="s">
        <v>1</v>
      </c>
      <c r="W16" s="51">
        <v>11</v>
      </c>
      <c r="X16" s="52"/>
      <c r="Y16" s="49"/>
      <c r="Z16" s="53" t="str">
        <f t="shared" si="23"/>
        <v/>
      </c>
      <c r="AA16" s="53"/>
      <c r="AB16" s="54"/>
      <c r="AC16" s="50" t="s">
        <v>3</v>
      </c>
      <c r="AD16" s="51">
        <v>11</v>
      </c>
      <c r="AE16" s="52"/>
      <c r="AF16" s="49"/>
      <c r="AG16" s="53" t="str">
        <f t="shared" si="22"/>
        <v/>
      </c>
      <c r="AH16" s="53"/>
      <c r="AI16" s="54"/>
      <c r="AJ16" s="43" t="s">
        <v>6</v>
      </c>
      <c r="AK16" s="44">
        <v>11</v>
      </c>
      <c r="AL16" s="45"/>
      <c r="AM16" s="46"/>
      <c r="AN16" s="53" t="str">
        <f t="shared" si="24"/>
        <v/>
      </c>
      <c r="AO16" s="47"/>
      <c r="AP16" s="48">
        <v>24</v>
      </c>
    </row>
    <row r="17" spans="1:59" ht="10.5" customHeight="1" x14ac:dyDescent="0.2">
      <c r="A17" s="50" t="s">
        <v>3</v>
      </c>
      <c r="B17" s="51">
        <v>12</v>
      </c>
      <c r="C17" s="52"/>
      <c r="D17" s="49"/>
      <c r="E17" s="53" t="str">
        <f t="shared" si="0"/>
        <v/>
      </c>
      <c r="F17" s="53"/>
      <c r="G17" s="60"/>
      <c r="H17" s="43" t="s">
        <v>6</v>
      </c>
      <c r="I17" s="44">
        <v>12</v>
      </c>
      <c r="J17" s="45"/>
      <c r="K17" s="46"/>
      <c r="L17" s="53" t="str">
        <f t="shared" ref="L17:L23" si="26">IF(K17=J17,"",K17/J17)</f>
        <v/>
      </c>
      <c r="M17" s="47"/>
      <c r="N17" s="48">
        <v>7</v>
      </c>
      <c r="O17" s="43" t="s">
        <v>6</v>
      </c>
      <c r="P17" s="44">
        <v>12</v>
      </c>
      <c r="Q17" s="45"/>
      <c r="R17" s="46"/>
      <c r="S17" s="53" t="str">
        <f t="shared" si="25"/>
        <v/>
      </c>
      <c r="T17" s="47"/>
      <c r="U17" s="48">
        <v>11</v>
      </c>
      <c r="V17" s="50" t="s">
        <v>2</v>
      </c>
      <c r="W17" s="51">
        <v>12</v>
      </c>
      <c r="X17" s="52"/>
      <c r="Y17" s="49"/>
      <c r="Z17" s="53" t="str">
        <f t="shared" si="23"/>
        <v/>
      </c>
      <c r="AA17" s="53"/>
      <c r="AB17" s="54"/>
      <c r="AC17" s="62" t="s">
        <v>4</v>
      </c>
      <c r="AD17" s="63">
        <v>12</v>
      </c>
      <c r="AE17" s="52"/>
      <c r="AF17" s="49"/>
      <c r="AG17" s="53" t="str">
        <f t="shared" si="22"/>
        <v/>
      </c>
      <c r="AH17" s="53"/>
      <c r="AI17" s="54"/>
      <c r="AJ17" s="50" t="s">
        <v>0</v>
      </c>
      <c r="AK17" s="51">
        <v>12</v>
      </c>
      <c r="AL17" s="52"/>
      <c r="AM17" s="49"/>
      <c r="AN17" s="53" t="str">
        <f t="shared" si="24"/>
        <v/>
      </c>
      <c r="AO17" s="53"/>
      <c r="AP17" s="54"/>
      <c r="AR17" s="75" t="s">
        <v>62</v>
      </c>
      <c r="AS17" s="75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</row>
    <row r="18" spans="1:59" ht="10.5" customHeight="1" x14ac:dyDescent="0.2">
      <c r="A18" s="62" t="s">
        <v>4</v>
      </c>
      <c r="B18" s="63">
        <v>13</v>
      </c>
      <c r="C18" s="52"/>
      <c r="D18" s="49"/>
      <c r="E18" s="53" t="str">
        <f t="shared" si="0"/>
        <v/>
      </c>
      <c r="F18" s="53"/>
      <c r="G18" s="60"/>
      <c r="H18" s="50" t="s">
        <v>0</v>
      </c>
      <c r="I18" s="51">
        <v>13</v>
      </c>
      <c r="J18" s="52"/>
      <c r="K18" s="49"/>
      <c r="L18" s="53" t="str">
        <f t="shared" si="26"/>
        <v/>
      </c>
      <c r="M18" s="53"/>
      <c r="N18" s="54"/>
      <c r="O18" s="50" t="s">
        <v>0</v>
      </c>
      <c r="P18" s="51">
        <v>13</v>
      </c>
      <c r="Q18" s="52"/>
      <c r="R18" s="49"/>
      <c r="S18" s="53" t="str">
        <f t="shared" si="25"/>
        <v/>
      </c>
      <c r="T18" s="53"/>
      <c r="U18" s="54"/>
      <c r="V18" s="50" t="s">
        <v>3</v>
      </c>
      <c r="W18" s="51">
        <v>13</v>
      </c>
      <c r="X18" s="52"/>
      <c r="Y18" s="49"/>
      <c r="Z18" s="53" t="str">
        <f t="shared" si="23"/>
        <v/>
      </c>
      <c r="AA18" s="53"/>
      <c r="AB18" s="54"/>
      <c r="AC18" s="55" t="s">
        <v>5</v>
      </c>
      <c r="AD18" s="56">
        <v>13</v>
      </c>
      <c r="AE18" s="57"/>
      <c r="AF18" s="58"/>
      <c r="AG18" s="59" t="str">
        <f t="shared" ref="AG18:AG24" si="27">IF(AF18=AE18,"",AF18/AE18)</f>
        <v/>
      </c>
      <c r="AH18" s="59"/>
      <c r="AI18" s="132">
        <f>SUM(AE12:AE18)</f>
        <v>0</v>
      </c>
      <c r="AJ18" s="50" t="s">
        <v>1</v>
      </c>
      <c r="AK18" s="51">
        <v>13</v>
      </c>
      <c r="AL18" s="52"/>
      <c r="AM18" s="49"/>
      <c r="AN18" s="53" t="str">
        <f t="shared" si="24"/>
        <v/>
      </c>
      <c r="AO18" s="53"/>
      <c r="AP18" s="54"/>
      <c r="AR18" s="75" t="s">
        <v>64</v>
      </c>
      <c r="AS18" s="75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4"/>
    </row>
    <row r="19" spans="1:59" ht="10.5" customHeight="1" x14ac:dyDescent="0.2">
      <c r="A19" s="55" t="s">
        <v>5</v>
      </c>
      <c r="B19" s="56">
        <v>14</v>
      </c>
      <c r="C19" s="57"/>
      <c r="D19" s="58"/>
      <c r="E19" s="59" t="str">
        <f t="shared" si="0"/>
        <v/>
      </c>
      <c r="F19" s="59"/>
      <c r="G19" s="132">
        <f>SUM(C13:C19)</f>
        <v>0</v>
      </c>
      <c r="H19" s="50" t="s">
        <v>1</v>
      </c>
      <c r="I19" s="51">
        <v>14</v>
      </c>
      <c r="J19" s="52"/>
      <c r="K19" s="49"/>
      <c r="L19" s="53" t="str">
        <f t="shared" si="26"/>
        <v/>
      </c>
      <c r="M19" s="53"/>
      <c r="N19" s="54"/>
      <c r="O19" s="50" t="s">
        <v>1</v>
      </c>
      <c r="P19" s="51">
        <v>14</v>
      </c>
      <c r="Q19" s="52"/>
      <c r="R19" s="49"/>
      <c r="S19" s="53" t="str">
        <f t="shared" si="25"/>
        <v/>
      </c>
      <c r="T19" s="53"/>
      <c r="U19" s="54"/>
      <c r="V19" s="62" t="s">
        <v>4</v>
      </c>
      <c r="W19" s="63">
        <v>14</v>
      </c>
      <c r="X19" s="52"/>
      <c r="Y19" s="49"/>
      <c r="Z19" s="53" t="str">
        <f t="shared" si="23"/>
        <v/>
      </c>
      <c r="AA19" s="53"/>
      <c r="AB19" s="54"/>
      <c r="AC19" s="43" t="s">
        <v>6</v>
      </c>
      <c r="AD19" s="44">
        <v>14</v>
      </c>
      <c r="AE19" s="45"/>
      <c r="AF19" s="46"/>
      <c r="AG19" s="53" t="str">
        <f t="shared" si="27"/>
        <v/>
      </c>
      <c r="AH19" s="47"/>
      <c r="AI19" s="48">
        <v>20</v>
      </c>
      <c r="AJ19" s="50" t="s">
        <v>2</v>
      </c>
      <c r="AK19" s="51">
        <v>14</v>
      </c>
      <c r="AL19" s="52"/>
      <c r="AM19" s="49"/>
      <c r="AN19" s="53" t="str">
        <f t="shared" si="24"/>
        <v/>
      </c>
      <c r="AO19" s="53"/>
      <c r="AP19" s="54"/>
      <c r="AR19" s="138" t="s">
        <v>22</v>
      </c>
      <c r="AS19" s="138"/>
      <c r="AT19" s="138" t="s">
        <v>23</v>
      </c>
      <c r="AU19" s="138" t="s">
        <v>24</v>
      </c>
      <c r="AV19" s="138" t="s">
        <v>25</v>
      </c>
      <c r="AW19" s="138" t="s">
        <v>26</v>
      </c>
      <c r="AX19" s="138" t="s">
        <v>27</v>
      </c>
      <c r="AY19" s="138" t="s">
        <v>28</v>
      </c>
      <c r="AZ19" s="138" t="s">
        <v>29</v>
      </c>
      <c r="BA19" s="138" t="s">
        <v>19</v>
      </c>
      <c r="BB19" s="138" t="s">
        <v>30</v>
      </c>
      <c r="BC19" s="226" t="s">
        <v>49</v>
      </c>
      <c r="BD19" s="226"/>
      <c r="BE19" s="226"/>
      <c r="BF19" s="226"/>
      <c r="BG19" s="138" t="s">
        <v>31</v>
      </c>
    </row>
    <row r="20" spans="1:59" ht="10.5" customHeight="1" x14ac:dyDescent="0.2">
      <c r="A20" s="43" t="s">
        <v>6</v>
      </c>
      <c r="B20" s="44">
        <v>15</v>
      </c>
      <c r="C20" s="45"/>
      <c r="D20" s="46"/>
      <c r="E20" s="53" t="str">
        <f t="shared" si="0"/>
        <v/>
      </c>
      <c r="F20" s="47"/>
      <c r="G20" s="61">
        <v>3</v>
      </c>
      <c r="H20" s="50" t="s">
        <v>2</v>
      </c>
      <c r="I20" s="51">
        <v>15</v>
      </c>
      <c r="J20" s="52"/>
      <c r="K20" s="49"/>
      <c r="L20" s="53" t="str">
        <f t="shared" si="26"/>
        <v/>
      </c>
      <c r="M20" s="53"/>
      <c r="N20" s="54"/>
      <c r="O20" s="50" t="s">
        <v>2</v>
      </c>
      <c r="P20" s="51">
        <v>15</v>
      </c>
      <c r="Q20" s="52"/>
      <c r="R20" s="49"/>
      <c r="S20" s="53" t="str">
        <f t="shared" si="25"/>
        <v/>
      </c>
      <c r="T20" s="53"/>
      <c r="U20" s="54"/>
      <c r="V20" s="62" t="s">
        <v>5</v>
      </c>
      <c r="W20" s="63">
        <v>15</v>
      </c>
      <c r="X20" s="70"/>
      <c r="Y20" s="71"/>
      <c r="Z20" s="59" t="str">
        <f t="shared" ref="Z20:Z26" si="28">IF(Y20=X20,"",Y20/X20)</f>
        <v/>
      </c>
      <c r="AA20" s="72"/>
      <c r="AB20" s="133">
        <f>SUM(X14:X20)</f>
        <v>0</v>
      </c>
      <c r="AC20" s="50" t="s">
        <v>0</v>
      </c>
      <c r="AD20" s="51">
        <v>15</v>
      </c>
      <c r="AE20" s="52"/>
      <c r="AF20" s="49"/>
      <c r="AG20" s="53" t="str">
        <f t="shared" si="27"/>
        <v/>
      </c>
      <c r="AH20" s="53"/>
      <c r="AI20" s="54"/>
      <c r="AJ20" s="50" t="s">
        <v>3</v>
      </c>
      <c r="AK20" s="51">
        <v>15</v>
      </c>
      <c r="AL20" s="52"/>
      <c r="AM20" s="49"/>
      <c r="AN20" s="53" t="str">
        <f t="shared" si="24"/>
        <v/>
      </c>
      <c r="AO20" s="53"/>
      <c r="AP20" s="54"/>
      <c r="AR20" s="170">
        <v>1</v>
      </c>
      <c r="AS20" s="170"/>
      <c r="AT20" s="67"/>
      <c r="AU20" s="67"/>
      <c r="AV20" s="67"/>
      <c r="AW20" s="67"/>
      <c r="AX20" s="67"/>
      <c r="AY20" s="67"/>
      <c r="AZ20" s="67"/>
      <c r="BA20" s="169">
        <f>SUM(AT20:AZ20)</f>
        <v>0</v>
      </c>
      <c r="BB20" s="131">
        <f>G6</f>
        <v>1</v>
      </c>
      <c r="BC20" s="77"/>
      <c r="BD20" s="78"/>
      <c r="BE20" s="78"/>
      <c r="BF20" s="79"/>
      <c r="BG20" s="131">
        <f>BB20-BA20</f>
        <v>1</v>
      </c>
    </row>
    <row r="21" spans="1:59" ht="10.5" customHeight="1" x14ac:dyDescent="0.2">
      <c r="A21" s="50" t="s">
        <v>0</v>
      </c>
      <c r="B21" s="51">
        <v>16</v>
      </c>
      <c r="C21" s="52"/>
      <c r="D21" s="49"/>
      <c r="E21" s="53" t="str">
        <f t="shared" si="0"/>
        <v/>
      </c>
      <c r="F21" s="53"/>
      <c r="G21" s="60"/>
      <c r="H21" s="50" t="s">
        <v>3</v>
      </c>
      <c r="I21" s="51">
        <v>16</v>
      </c>
      <c r="J21" s="52"/>
      <c r="K21" s="49"/>
      <c r="L21" s="53" t="str">
        <f t="shared" si="26"/>
        <v/>
      </c>
      <c r="M21" s="53"/>
      <c r="N21" s="54"/>
      <c r="O21" s="50" t="s">
        <v>3</v>
      </c>
      <c r="P21" s="51">
        <v>16</v>
      </c>
      <c r="Q21" s="52"/>
      <c r="R21" s="49"/>
      <c r="S21" s="53" t="str">
        <f t="shared" si="25"/>
        <v/>
      </c>
      <c r="T21" s="53"/>
      <c r="U21" s="54"/>
      <c r="V21" s="43" t="s">
        <v>6</v>
      </c>
      <c r="W21" s="44">
        <v>16</v>
      </c>
      <c r="X21" s="45"/>
      <c r="Y21" s="46"/>
      <c r="Z21" s="53" t="str">
        <f t="shared" si="28"/>
        <v/>
      </c>
      <c r="AA21" s="47"/>
      <c r="AB21" s="48">
        <v>16</v>
      </c>
      <c r="AC21" s="50" t="s">
        <v>1</v>
      </c>
      <c r="AD21" s="51">
        <v>16</v>
      </c>
      <c r="AE21" s="52"/>
      <c r="AF21" s="49"/>
      <c r="AG21" s="53" t="str">
        <f t="shared" si="27"/>
        <v/>
      </c>
      <c r="AH21" s="53"/>
      <c r="AI21" s="54"/>
      <c r="AJ21" s="62" t="s">
        <v>4</v>
      </c>
      <c r="AK21" s="63">
        <v>16</v>
      </c>
      <c r="AL21" s="52"/>
      <c r="AM21" s="49"/>
      <c r="AN21" s="53" t="str">
        <f t="shared" si="24"/>
        <v/>
      </c>
      <c r="AO21" s="53"/>
      <c r="AP21" s="54"/>
      <c r="AR21" s="138">
        <v>2</v>
      </c>
      <c r="AS21" s="138"/>
      <c r="AT21" s="67"/>
      <c r="AU21" s="67"/>
      <c r="AV21" s="67"/>
      <c r="AW21" s="67"/>
      <c r="AX21" s="67"/>
      <c r="AY21" s="67"/>
      <c r="AZ21" s="67"/>
      <c r="BA21" s="142">
        <f t="shared" ref="BA21:BA72" si="29">SUM(AT21:AZ21)</f>
        <v>0</v>
      </c>
      <c r="BB21" s="131">
        <f>G13</f>
        <v>2</v>
      </c>
      <c r="BC21" s="77"/>
      <c r="BD21" s="78"/>
      <c r="BE21" s="78"/>
      <c r="BF21" s="79"/>
      <c r="BG21" s="131">
        <f t="shared" ref="BG21:BG72" si="30">BB21-BA21</f>
        <v>2</v>
      </c>
    </row>
    <row r="22" spans="1:59" ht="10.5" customHeight="1" x14ac:dyDescent="0.2">
      <c r="A22" s="50" t="s">
        <v>1</v>
      </c>
      <c r="B22" s="51">
        <v>17</v>
      </c>
      <c r="C22" s="52"/>
      <c r="D22" s="49"/>
      <c r="E22" s="53" t="str">
        <f t="shared" si="0"/>
        <v/>
      </c>
      <c r="F22" s="53"/>
      <c r="G22" s="60"/>
      <c r="H22" s="62" t="s">
        <v>4</v>
      </c>
      <c r="I22" s="63">
        <v>17</v>
      </c>
      <c r="J22" s="52"/>
      <c r="K22" s="49"/>
      <c r="L22" s="53" t="str">
        <f t="shared" si="26"/>
        <v/>
      </c>
      <c r="M22" s="53"/>
      <c r="N22" s="54"/>
      <c r="O22" s="62" t="s">
        <v>4</v>
      </c>
      <c r="P22" s="63">
        <v>17</v>
      </c>
      <c r="Q22" s="52"/>
      <c r="R22" s="49"/>
      <c r="S22" s="53" t="str">
        <f t="shared" si="25"/>
        <v/>
      </c>
      <c r="T22" s="53"/>
      <c r="U22" s="54"/>
      <c r="V22" s="50" t="s">
        <v>0</v>
      </c>
      <c r="W22" s="51">
        <v>17</v>
      </c>
      <c r="X22" s="52"/>
      <c r="Y22" s="49"/>
      <c r="Z22" s="53" t="str">
        <f t="shared" si="28"/>
        <v/>
      </c>
      <c r="AA22" s="53"/>
      <c r="AB22" s="54"/>
      <c r="AC22" s="50" t="s">
        <v>2</v>
      </c>
      <c r="AD22" s="51">
        <v>17</v>
      </c>
      <c r="AE22" s="52"/>
      <c r="AF22" s="49"/>
      <c r="AG22" s="53" t="str">
        <f t="shared" si="27"/>
        <v/>
      </c>
      <c r="AH22" s="53"/>
      <c r="AI22" s="54"/>
      <c r="AJ22" s="55" t="s">
        <v>5</v>
      </c>
      <c r="AK22" s="56">
        <v>17</v>
      </c>
      <c r="AL22" s="57"/>
      <c r="AM22" s="58"/>
      <c r="AN22" s="59" t="str">
        <f t="shared" ref="AN22:AN28" si="31">IF(AM22=AL22,"",AM22/AL22)</f>
        <v/>
      </c>
      <c r="AO22" s="59"/>
      <c r="AP22" s="132">
        <f>SUM(AL16:AL22)</f>
        <v>0</v>
      </c>
      <c r="AR22" s="138">
        <v>3</v>
      </c>
      <c r="AS22" s="138"/>
      <c r="AT22" s="67"/>
      <c r="AU22" s="67"/>
      <c r="AV22" s="67"/>
      <c r="AW22" s="67"/>
      <c r="AX22" s="67"/>
      <c r="AY22" s="67"/>
      <c r="AZ22" s="67"/>
      <c r="BA22" s="142">
        <f t="shared" si="29"/>
        <v>0</v>
      </c>
      <c r="BB22" s="131">
        <f>G20</f>
        <v>3</v>
      </c>
      <c r="BC22" s="77"/>
      <c r="BD22" s="78"/>
      <c r="BE22" s="78"/>
      <c r="BF22" s="79"/>
      <c r="BG22" s="131">
        <f t="shared" si="30"/>
        <v>3</v>
      </c>
    </row>
    <row r="23" spans="1:59" ht="10.5" customHeight="1" x14ac:dyDescent="0.2">
      <c r="A23" s="50" t="s">
        <v>2</v>
      </c>
      <c r="B23" s="51">
        <v>18</v>
      </c>
      <c r="C23" s="52"/>
      <c r="D23" s="49"/>
      <c r="E23" s="53" t="str">
        <f t="shared" si="0"/>
        <v/>
      </c>
      <c r="F23" s="53"/>
      <c r="G23" s="60"/>
      <c r="H23" s="55" t="s">
        <v>5</v>
      </c>
      <c r="I23" s="56">
        <v>18</v>
      </c>
      <c r="J23" s="57"/>
      <c r="K23" s="58"/>
      <c r="L23" s="59" t="str">
        <f t="shared" si="26"/>
        <v/>
      </c>
      <c r="M23" s="59"/>
      <c r="N23" s="132">
        <f>SUM(J17:J23)</f>
        <v>0</v>
      </c>
      <c r="O23" s="55" t="s">
        <v>5</v>
      </c>
      <c r="P23" s="56">
        <v>18</v>
      </c>
      <c r="Q23" s="57"/>
      <c r="R23" s="58"/>
      <c r="S23" s="59" t="str">
        <f t="shared" ref="S23:S29" si="32">IF(R23=Q23,"",R23/Q23)</f>
        <v/>
      </c>
      <c r="T23" s="59"/>
      <c r="U23" s="132">
        <f>SUM(Q17:Q23)</f>
        <v>0</v>
      </c>
      <c r="V23" s="50" t="s">
        <v>1</v>
      </c>
      <c r="W23" s="51">
        <v>18</v>
      </c>
      <c r="X23" s="52"/>
      <c r="Y23" s="49"/>
      <c r="Z23" s="53" t="str">
        <f t="shared" si="28"/>
        <v/>
      </c>
      <c r="AA23" s="53"/>
      <c r="AB23" s="54"/>
      <c r="AC23" s="50" t="s">
        <v>3</v>
      </c>
      <c r="AD23" s="51">
        <v>18</v>
      </c>
      <c r="AE23" s="52"/>
      <c r="AF23" s="49"/>
      <c r="AG23" s="53" t="str">
        <f t="shared" si="27"/>
        <v/>
      </c>
      <c r="AH23" s="53"/>
      <c r="AI23" s="54"/>
      <c r="AJ23" s="43" t="s">
        <v>6</v>
      </c>
      <c r="AK23" s="44">
        <v>18</v>
      </c>
      <c r="AL23" s="45"/>
      <c r="AM23" s="46"/>
      <c r="AN23" s="53" t="str">
        <f t="shared" si="31"/>
        <v/>
      </c>
      <c r="AO23" s="47"/>
      <c r="AP23" s="48">
        <v>25</v>
      </c>
      <c r="AR23" s="138">
        <v>4</v>
      </c>
      <c r="AS23" s="138"/>
      <c r="AT23" s="142"/>
      <c r="AU23" s="142"/>
      <c r="AV23" s="142"/>
      <c r="AW23" s="142"/>
      <c r="AX23" s="142"/>
      <c r="AY23" s="142"/>
      <c r="AZ23" s="142"/>
      <c r="BA23" s="142">
        <f t="shared" si="29"/>
        <v>0</v>
      </c>
      <c r="BB23" s="131">
        <f>G27</f>
        <v>4</v>
      </c>
      <c r="BC23" s="218"/>
      <c r="BD23" s="219"/>
      <c r="BE23" s="219"/>
      <c r="BF23" s="220"/>
      <c r="BG23" s="131">
        <f t="shared" si="30"/>
        <v>4</v>
      </c>
    </row>
    <row r="24" spans="1:59" ht="10.5" customHeight="1" x14ac:dyDescent="0.2">
      <c r="A24" s="50" t="s">
        <v>3</v>
      </c>
      <c r="B24" s="51">
        <v>19</v>
      </c>
      <c r="C24" s="52"/>
      <c r="D24" s="49"/>
      <c r="E24" s="53" t="str">
        <f t="shared" si="0"/>
        <v/>
      </c>
      <c r="F24" s="53"/>
      <c r="G24" s="60"/>
      <c r="H24" s="43" t="s">
        <v>6</v>
      </c>
      <c r="I24" s="44">
        <v>19</v>
      </c>
      <c r="J24" s="45"/>
      <c r="K24" s="119"/>
      <c r="L24" s="53" t="str">
        <f t="shared" ref="L24:L30" si="33">IF(K24=J24,"",K24/J24)</f>
        <v/>
      </c>
      <c r="M24" s="47"/>
      <c r="N24" s="48">
        <v>8</v>
      </c>
      <c r="O24" s="43" t="s">
        <v>6</v>
      </c>
      <c r="P24" s="44">
        <v>19</v>
      </c>
      <c r="Q24" s="45"/>
      <c r="R24" s="119"/>
      <c r="S24" s="53" t="str">
        <f t="shared" si="32"/>
        <v/>
      </c>
      <c r="T24" s="47"/>
      <c r="U24" s="48">
        <v>12</v>
      </c>
      <c r="V24" s="50" t="s">
        <v>2</v>
      </c>
      <c r="W24" s="51">
        <v>19</v>
      </c>
      <c r="X24" s="52"/>
      <c r="Y24" s="49"/>
      <c r="Z24" s="53" t="str">
        <f t="shared" si="28"/>
        <v/>
      </c>
      <c r="AA24" s="53"/>
      <c r="AB24" s="54"/>
      <c r="AC24" s="62" t="s">
        <v>4</v>
      </c>
      <c r="AD24" s="63">
        <v>19</v>
      </c>
      <c r="AE24" s="52"/>
      <c r="AF24" s="49"/>
      <c r="AG24" s="53" t="str">
        <f t="shared" si="27"/>
        <v/>
      </c>
      <c r="AH24" s="53"/>
      <c r="AI24" s="54"/>
      <c r="AJ24" s="50" t="s">
        <v>0</v>
      </c>
      <c r="AK24" s="51">
        <v>19</v>
      </c>
      <c r="AL24" s="52"/>
      <c r="AM24" s="49"/>
      <c r="AN24" s="53" t="str">
        <f t="shared" si="31"/>
        <v/>
      </c>
      <c r="AO24" s="53"/>
      <c r="AP24" s="54"/>
      <c r="AR24" s="138">
        <v>5</v>
      </c>
      <c r="AS24" s="138"/>
      <c r="AT24" s="142"/>
      <c r="AU24" s="142"/>
      <c r="AV24" s="142"/>
      <c r="AW24" s="142"/>
      <c r="AX24" s="142"/>
      <c r="AY24" s="142"/>
      <c r="AZ24" s="142"/>
      <c r="BA24" s="142">
        <f t="shared" si="29"/>
        <v>0</v>
      </c>
      <c r="BB24" s="131">
        <f>G34</f>
        <v>5</v>
      </c>
      <c r="BC24" s="218"/>
      <c r="BD24" s="219"/>
      <c r="BE24" s="219"/>
      <c r="BF24" s="220"/>
      <c r="BG24" s="131">
        <f t="shared" si="30"/>
        <v>5</v>
      </c>
    </row>
    <row r="25" spans="1:59" ht="10.5" customHeight="1" x14ac:dyDescent="0.2">
      <c r="A25" s="62" t="s">
        <v>4</v>
      </c>
      <c r="B25" s="63">
        <v>20</v>
      </c>
      <c r="C25" s="52"/>
      <c r="D25" s="49"/>
      <c r="E25" s="53" t="str">
        <f t="shared" si="0"/>
        <v/>
      </c>
      <c r="F25" s="53"/>
      <c r="G25" s="60"/>
      <c r="H25" s="50" t="s">
        <v>0</v>
      </c>
      <c r="I25" s="51">
        <v>20</v>
      </c>
      <c r="J25" s="52"/>
      <c r="K25" s="120"/>
      <c r="L25" s="53" t="str">
        <f t="shared" si="33"/>
        <v/>
      </c>
      <c r="M25" s="53"/>
      <c r="N25" s="54"/>
      <c r="O25" s="50" t="s">
        <v>0</v>
      </c>
      <c r="P25" s="51">
        <v>20</v>
      </c>
      <c r="Q25" s="52"/>
      <c r="R25" s="120"/>
      <c r="S25" s="53" t="str">
        <f t="shared" si="32"/>
        <v/>
      </c>
      <c r="T25" s="53"/>
      <c r="U25" s="54"/>
      <c r="V25" s="50" t="s">
        <v>3</v>
      </c>
      <c r="W25" s="51">
        <v>20</v>
      </c>
      <c r="X25" s="52"/>
      <c r="Y25" s="49"/>
      <c r="Z25" s="53" t="str">
        <f t="shared" si="28"/>
        <v/>
      </c>
      <c r="AA25" s="53"/>
      <c r="AB25" s="54"/>
      <c r="AC25" s="55" t="s">
        <v>5</v>
      </c>
      <c r="AD25" s="56">
        <v>20</v>
      </c>
      <c r="AE25" s="57"/>
      <c r="AF25" s="58"/>
      <c r="AG25" s="59" t="str">
        <f t="shared" ref="AG25:AG31" si="34">IF(AF25=AE25,"",AF25/AE25)</f>
        <v/>
      </c>
      <c r="AH25" s="59"/>
      <c r="AI25" s="132">
        <f>SUM(AE19:AE25)</f>
        <v>0</v>
      </c>
      <c r="AJ25" s="50" t="s">
        <v>1</v>
      </c>
      <c r="AK25" s="51">
        <v>20</v>
      </c>
      <c r="AL25" s="52"/>
      <c r="AM25" s="49"/>
      <c r="AN25" s="53" t="str">
        <f t="shared" si="31"/>
        <v/>
      </c>
      <c r="AO25" s="53"/>
      <c r="AP25" s="54"/>
      <c r="AR25" s="138">
        <v>6</v>
      </c>
      <c r="AS25" s="138"/>
      <c r="AT25" s="142"/>
      <c r="AU25" s="142"/>
      <c r="AV25" s="142"/>
      <c r="AW25" s="142"/>
      <c r="AX25" s="142"/>
      <c r="AY25" s="142"/>
      <c r="AZ25" s="142"/>
      <c r="BA25" s="142">
        <f t="shared" si="29"/>
        <v>0</v>
      </c>
      <c r="BB25" s="131">
        <f>N10</f>
        <v>6</v>
      </c>
      <c r="BC25" s="218"/>
      <c r="BD25" s="219"/>
      <c r="BE25" s="219"/>
      <c r="BF25" s="220"/>
      <c r="BG25" s="131">
        <f t="shared" si="30"/>
        <v>6</v>
      </c>
    </row>
    <row r="26" spans="1:59" ht="10.5" customHeight="1" x14ac:dyDescent="0.2">
      <c r="A26" s="55" t="s">
        <v>5</v>
      </c>
      <c r="B26" s="56">
        <v>21</v>
      </c>
      <c r="C26" s="57"/>
      <c r="D26" s="58"/>
      <c r="E26" s="59" t="str">
        <f t="shared" si="0"/>
        <v/>
      </c>
      <c r="F26" s="59"/>
      <c r="G26" s="132">
        <f>SUM(C20:C26)</f>
        <v>0</v>
      </c>
      <c r="H26" s="50" t="s">
        <v>1</v>
      </c>
      <c r="I26" s="51">
        <v>21</v>
      </c>
      <c r="J26" s="52"/>
      <c r="K26" s="49"/>
      <c r="L26" s="53" t="str">
        <f t="shared" si="33"/>
        <v/>
      </c>
      <c r="M26" s="53"/>
      <c r="N26" s="54"/>
      <c r="O26" s="50" t="s">
        <v>1</v>
      </c>
      <c r="P26" s="51">
        <v>21</v>
      </c>
      <c r="Q26" s="52"/>
      <c r="R26" s="49"/>
      <c r="S26" s="53" t="str">
        <f t="shared" si="32"/>
        <v/>
      </c>
      <c r="T26" s="53"/>
      <c r="U26" s="54"/>
      <c r="V26" s="62" t="s">
        <v>4</v>
      </c>
      <c r="W26" s="63">
        <v>21</v>
      </c>
      <c r="X26" s="52"/>
      <c r="Y26" s="49"/>
      <c r="Z26" s="53" t="str">
        <f t="shared" si="28"/>
        <v/>
      </c>
      <c r="AA26" s="53"/>
      <c r="AB26" s="54"/>
      <c r="AC26" s="50" t="s">
        <v>6</v>
      </c>
      <c r="AD26" s="51">
        <v>21</v>
      </c>
      <c r="AE26" s="52"/>
      <c r="AF26" s="46"/>
      <c r="AG26" s="53" t="str">
        <f t="shared" si="34"/>
        <v/>
      </c>
      <c r="AH26" s="53"/>
      <c r="AI26" s="76">
        <v>21</v>
      </c>
      <c r="AJ26" s="50" t="s">
        <v>2</v>
      </c>
      <c r="AK26" s="51">
        <v>21</v>
      </c>
      <c r="AL26" s="52"/>
      <c r="AM26" s="49"/>
      <c r="AN26" s="53" t="str">
        <f t="shared" si="31"/>
        <v/>
      </c>
      <c r="AO26" s="53"/>
      <c r="AP26" s="54"/>
      <c r="AR26" s="138">
        <v>7</v>
      </c>
      <c r="AS26" s="138"/>
      <c r="AT26" s="142"/>
      <c r="AU26" s="142"/>
      <c r="AV26" s="142"/>
      <c r="AW26" s="142"/>
      <c r="AX26" s="142"/>
      <c r="AY26" s="142"/>
      <c r="AZ26" s="142"/>
      <c r="BA26" s="142">
        <f t="shared" si="29"/>
        <v>0</v>
      </c>
      <c r="BB26" s="131">
        <f>N17</f>
        <v>7</v>
      </c>
      <c r="BC26" s="218"/>
      <c r="BD26" s="219"/>
      <c r="BE26" s="219"/>
      <c r="BF26" s="220"/>
      <c r="BG26" s="131">
        <f t="shared" si="30"/>
        <v>7</v>
      </c>
    </row>
    <row r="27" spans="1:59" ht="10.5" customHeight="1" x14ac:dyDescent="0.2">
      <c r="A27" s="50" t="s">
        <v>6</v>
      </c>
      <c r="B27" s="51">
        <v>22</v>
      </c>
      <c r="C27" s="45"/>
      <c r="D27" s="46"/>
      <c r="E27" s="53" t="str">
        <f t="shared" si="0"/>
        <v/>
      </c>
      <c r="F27" s="53"/>
      <c r="G27" s="80">
        <v>4</v>
      </c>
      <c r="H27" s="50" t="s">
        <v>2</v>
      </c>
      <c r="I27" s="51">
        <v>22</v>
      </c>
      <c r="J27" s="52"/>
      <c r="K27" s="49"/>
      <c r="L27" s="53" t="str">
        <f t="shared" si="33"/>
        <v/>
      </c>
      <c r="M27" s="53"/>
      <c r="N27" s="54"/>
      <c r="O27" s="50" t="s">
        <v>2</v>
      </c>
      <c r="P27" s="51">
        <v>22</v>
      </c>
      <c r="Q27" s="52"/>
      <c r="R27" s="49"/>
      <c r="S27" s="53" t="str">
        <f t="shared" si="32"/>
        <v/>
      </c>
      <c r="T27" s="53"/>
      <c r="U27" s="54"/>
      <c r="V27" s="55" t="s">
        <v>5</v>
      </c>
      <c r="W27" s="56">
        <v>22</v>
      </c>
      <c r="X27" s="57"/>
      <c r="Y27" s="58"/>
      <c r="Z27" s="59" t="str">
        <f t="shared" ref="Z27:Z33" si="35">IF(Y27=X27,"",Y27/X27)</f>
        <v/>
      </c>
      <c r="AA27" s="59"/>
      <c r="AB27" s="132">
        <f>SUM(X21:X27)</f>
        <v>0</v>
      </c>
      <c r="AC27" s="50" t="s">
        <v>0</v>
      </c>
      <c r="AD27" s="51">
        <v>22</v>
      </c>
      <c r="AE27" s="52"/>
      <c r="AF27" s="49"/>
      <c r="AG27" s="53" t="str">
        <f t="shared" si="34"/>
        <v/>
      </c>
      <c r="AH27" s="53"/>
      <c r="AI27" s="54"/>
      <c r="AJ27" s="50" t="s">
        <v>3</v>
      </c>
      <c r="AK27" s="51">
        <v>22</v>
      </c>
      <c r="AL27" s="52"/>
      <c r="AM27" s="49"/>
      <c r="AN27" s="53" t="str">
        <f t="shared" si="31"/>
        <v/>
      </c>
      <c r="AO27" s="53"/>
      <c r="AP27" s="54"/>
      <c r="AR27" s="138">
        <v>8</v>
      </c>
      <c r="AS27" s="138"/>
      <c r="AT27" s="142"/>
      <c r="AU27" s="142"/>
      <c r="AV27" s="142"/>
      <c r="AW27" s="142"/>
      <c r="AX27" s="142"/>
      <c r="AY27" s="142"/>
      <c r="AZ27" s="142"/>
      <c r="BA27" s="142">
        <f t="shared" si="29"/>
        <v>0</v>
      </c>
      <c r="BB27" s="131">
        <f>N24</f>
        <v>8</v>
      </c>
      <c r="BC27" s="218"/>
      <c r="BD27" s="219"/>
      <c r="BE27" s="219"/>
      <c r="BF27" s="220"/>
      <c r="BG27" s="131">
        <f t="shared" si="30"/>
        <v>8</v>
      </c>
    </row>
    <row r="28" spans="1:59" ht="10.5" customHeight="1" x14ac:dyDescent="0.2">
      <c r="A28" s="50" t="s">
        <v>0</v>
      </c>
      <c r="B28" s="51">
        <v>23</v>
      </c>
      <c r="C28" s="52"/>
      <c r="D28" s="49"/>
      <c r="E28" s="53" t="str">
        <f t="shared" si="0"/>
        <v/>
      </c>
      <c r="F28" s="53"/>
      <c r="G28" s="80"/>
      <c r="H28" s="50" t="s">
        <v>3</v>
      </c>
      <c r="I28" s="51">
        <v>23</v>
      </c>
      <c r="J28" s="52"/>
      <c r="K28" s="49"/>
      <c r="L28" s="53" t="str">
        <f t="shared" si="33"/>
        <v/>
      </c>
      <c r="M28" s="53"/>
      <c r="N28" s="54"/>
      <c r="O28" s="50" t="s">
        <v>3</v>
      </c>
      <c r="P28" s="51">
        <v>23</v>
      </c>
      <c r="Q28" s="52"/>
      <c r="R28" s="49"/>
      <c r="S28" s="53" t="str">
        <f t="shared" si="32"/>
        <v/>
      </c>
      <c r="T28" s="53"/>
      <c r="U28" s="54"/>
      <c r="V28" s="50" t="s">
        <v>6</v>
      </c>
      <c r="W28" s="51">
        <v>23</v>
      </c>
      <c r="X28" s="52"/>
      <c r="Y28" s="46"/>
      <c r="Z28" s="53" t="str">
        <f t="shared" si="35"/>
        <v/>
      </c>
      <c r="AA28" s="53"/>
      <c r="AB28" s="76">
        <v>17</v>
      </c>
      <c r="AC28" s="50" t="s">
        <v>1</v>
      </c>
      <c r="AD28" s="51">
        <v>23</v>
      </c>
      <c r="AE28" s="52"/>
      <c r="AF28" s="49"/>
      <c r="AG28" s="53" t="str">
        <f t="shared" si="34"/>
        <v/>
      </c>
      <c r="AH28" s="124"/>
      <c r="AI28" s="60"/>
      <c r="AJ28" s="62" t="s">
        <v>4</v>
      </c>
      <c r="AK28" s="63">
        <v>23</v>
      </c>
      <c r="AL28" s="52"/>
      <c r="AM28" s="49"/>
      <c r="AN28" s="53" t="str">
        <f t="shared" si="31"/>
        <v/>
      </c>
      <c r="AO28" s="53"/>
      <c r="AP28" s="54"/>
      <c r="AR28" s="138">
        <v>9</v>
      </c>
      <c r="AS28" s="138"/>
      <c r="AT28" s="142"/>
      <c r="AU28" s="142"/>
      <c r="AV28" s="142"/>
      <c r="AW28" s="142"/>
      <c r="AX28" s="142"/>
      <c r="AY28" s="142"/>
      <c r="AZ28" s="142"/>
      <c r="BA28" s="142">
        <f t="shared" si="29"/>
        <v>0</v>
      </c>
      <c r="BB28" s="131">
        <f>N31</f>
        <v>9</v>
      </c>
      <c r="BC28" s="218"/>
      <c r="BD28" s="219"/>
      <c r="BE28" s="219"/>
      <c r="BF28" s="220"/>
      <c r="BG28" s="131">
        <f t="shared" si="30"/>
        <v>9</v>
      </c>
    </row>
    <row r="29" spans="1:59" ht="10.5" customHeight="1" x14ac:dyDescent="0.2">
      <c r="A29" s="50" t="s">
        <v>1</v>
      </c>
      <c r="B29" s="51">
        <v>24</v>
      </c>
      <c r="C29" s="52"/>
      <c r="D29" s="49"/>
      <c r="E29" s="53" t="str">
        <f t="shared" si="0"/>
        <v/>
      </c>
      <c r="F29" s="53"/>
      <c r="G29" s="80"/>
      <c r="H29" s="62" t="s">
        <v>4</v>
      </c>
      <c r="I29" s="63">
        <v>24</v>
      </c>
      <c r="J29" s="52"/>
      <c r="K29" s="120"/>
      <c r="L29" s="53" t="str">
        <f t="shared" si="33"/>
        <v/>
      </c>
      <c r="M29" s="53"/>
      <c r="N29" s="54"/>
      <c r="O29" s="62" t="s">
        <v>4</v>
      </c>
      <c r="P29" s="63">
        <v>24</v>
      </c>
      <c r="Q29" s="52"/>
      <c r="R29" s="120"/>
      <c r="S29" s="53" t="str">
        <f t="shared" si="32"/>
        <v/>
      </c>
      <c r="T29" s="53"/>
      <c r="U29" s="54"/>
      <c r="V29" s="50" t="s">
        <v>0</v>
      </c>
      <c r="W29" s="51">
        <v>24</v>
      </c>
      <c r="X29" s="52"/>
      <c r="Y29" s="49"/>
      <c r="Z29" s="53" t="str">
        <f t="shared" si="35"/>
        <v/>
      </c>
      <c r="AA29" s="53"/>
      <c r="AB29" s="60"/>
      <c r="AC29" s="50" t="s">
        <v>2</v>
      </c>
      <c r="AD29" s="51">
        <v>24</v>
      </c>
      <c r="AE29" s="52"/>
      <c r="AF29" s="49"/>
      <c r="AG29" s="53" t="str">
        <f t="shared" si="34"/>
        <v/>
      </c>
      <c r="AH29" s="124"/>
      <c r="AI29" s="54"/>
      <c r="AJ29" s="55" t="s">
        <v>5</v>
      </c>
      <c r="AK29" s="56">
        <v>24</v>
      </c>
      <c r="AL29" s="57"/>
      <c r="AM29" s="58"/>
      <c r="AN29" s="59" t="str">
        <f t="shared" ref="AN29:AN35" si="36">IF(AM29=AL29,"",AM29/AL29)</f>
        <v/>
      </c>
      <c r="AO29" s="59"/>
      <c r="AP29" s="132">
        <f>SUM(AL23:AL29)</f>
        <v>0</v>
      </c>
      <c r="AR29" s="138">
        <v>10</v>
      </c>
      <c r="AS29" s="138"/>
      <c r="AT29" s="142"/>
      <c r="AU29" s="142"/>
      <c r="AV29" s="142"/>
      <c r="AW29" s="142"/>
      <c r="AX29" s="142"/>
      <c r="AY29" s="142"/>
      <c r="AZ29" s="142"/>
      <c r="BA29" s="142">
        <f t="shared" si="29"/>
        <v>0</v>
      </c>
      <c r="BB29" s="131">
        <f>U10</f>
        <v>10</v>
      </c>
      <c r="BC29" s="218"/>
      <c r="BD29" s="219"/>
      <c r="BE29" s="219"/>
      <c r="BF29" s="220"/>
      <c r="BG29" s="131">
        <f t="shared" si="30"/>
        <v>10</v>
      </c>
    </row>
    <row r="30" spans="1:59" ht="10.5" customHeight="1" x14ac:dyDescent="0.2">
      <c r="A30" s="50" t="s">
        <v>2</v>
      </c>
      <c r="B30" s="51">
        <v>25</v>
      </c>
      <c r="C30" s="52"/>
      <c r="D30" s="49"/>
      <c r="E30" s="53" t="str">
        <f t="shared" si="0"/>
        <v/>
      </c>
      <c r="F30" s="53"/>
      <c r="G30" s="80"/>
      <c r="H30" s="55" t="s">
        <v>5</v>
      </c>
      <c r="I30" s="56">
        <v>25</v>
      </c>
      <c r="J30" s="57"/>
      <c r="K30" s="121"/>
      <c r="L30" s="59" t="str">
        <f t="shared" si="33"/>
        <v/>
      </c>
      <c r="M30" s="59"/>
      <c r="N30" s="132">
        <f>SUM(J24:J30)</f>
        <v>0</v>
      </c>
      <c r="O30" s="55" t="s">
        <v>5</v>
      </c>
      <c r="P30" s="56">
        <v>25</v>
      </c>
      <c r="Q30" s="57"/>
      <c r="R30" s="121"/>
      <c r="S30" s="59" t="str">
        <f t="shared" ref="S30:S36" si="37">IF(R30=Q30,"",R30/Q30)</f>
        <v/>
      </c>
      <c r="T30" s="59"/>
      <c r="U30" s="132">
        <f>SUM(Q24:Q30)</f>
        <v>0</v>
      </c>
      <c r="V30" s="50" t="s">
        <v>1</v>
      </c>
      <c r="W30" s="51">
        <v>25</v>
      </c>
      <c r="X30" s="52"/>
      <c r="Y30" s="49"/>
      <c r="Z30" s="53" t="str">
        <f t="shared" si="35"/>
        <v/>
      </c>
      <c r="AA30" s="53"/>
      <c r="AB30" s="60"/>
      <c r="AC30" s="50" t="s">
        <v>3</v>
      </c>
      <c r="AD30" s="51">
        <v>25</v>
      </c>
      <c r="AE30" s="52"/>
      <c r="AF30" s="49"/>
      <c r="AG30" s="53" t="str">
        <f t="shared" si="34"/>
        <v/>
      </c>
      <c r="AH30" s="124"/>
      <c r="AI30" s="54"/>
      <c r="AJ30" s="43" t="s">
        <v>6</v>
      </c>
      <c r="AK30" s="44">
        <v>25</v>
      </c>
      <c r="AL30" s="45"/>
      <c r="AM30" s="46"/>
      <c r="AN30" s="53" t="str">
        <f t="shared" si="36"/>
        <v/>
      </c>
      <c r="AO30" s="47"/>
      <c r="AP30" s="61">
        <v>26</v>
      </c>
      <c r="AR30" s="138">
        <v>11</v>
      </c>
      <c r="AS30" s="138"/>
      <c r="AT30" s="142"/>
      <c r="AU30" s="142"/>
      <c r="AV30" s="142"/>
      <c r="AW30" s="142"/>
      <c r="AX30" s="142"/>
      <c r="AY30" s="142"/>
      <c r="AZ30" s="142"/>
      <c r="BA30" s="142">
        <f t="shared" si="29"/>
        <v>0</v>
      </c>
      <c r="BB30" s="131">
        <f>U17</f>
        <v>11</v>
      </c>
      <c r="BC30" s="218"/>
      <c r="BD30" s="219"/>
      <c r="BE30" s="219"/>
      <c r="BF30" s="220"/>
      <c r="BG30" s="131">
        <f t="shared" si="30"/>
        <v>11</v>
      </c>
    </row>
    <row r="31" spans="1:59" ht="10.5" customHeight="1" x14ac:dyDescent="0.2">
      <c r="A31" s="50" t="s">
        <v>3</v>
      </c>
      <c r="B31" s="51">
        <v>26</v>
      </c>
      <c r="C31" s="52"/>
      <c r="D31" s="49"/>
      <c r="E31" s="53" t="str">
        <f t="shared" si="0"/>
        <v/>
      </c>
      <c r="F31" s="53"/>
      <c r="G31" s="80"/>
      <c r="H31" s="43" t="s">
        <v>6</v>
      </c>
      <c r="I31" s="44">
        <v>26</v>
      </c>
      <c r="J31" s="45"/>
      <c r="K31" s="46"/>
      <c r="L31" s="53" t="str">
        <f t="shared" ref="L31:L33" si="38">IF(K31=J31,"",K31/J31)</f>
        <v/>
      </c>
      <c r="M31" s="47"/>
      <c r="N31" s="48">
        <v>9</v>
      </c>
      <c r="O31" s="43" t="s">
        <v>6</v>
      </c>
      <c r="P31" s="44">
        <v>26</v>
      </c>
      <c r="Q31" s="45"/>
      <c r="R31" s="46"/>
      <c r="S31" s="53" t="str">
        <f t="shared" si="37"/>
        <v/>
      </c>
      <c r="T31" s="47"/>
      <c r="U31" s="48">
        <v>13</v>
      </c>
      <c r="V31" s="50" t="s">
        <v>2</v>
      </c>
      <c r="W31" s="51">
        <v>26</v>
      </c>
      <c r="X31" s="52"/>
      <c r="Y31" s="49"/>
      <c r="Z31" s="53" t="str">
        <f t="shared" si="35"/>
        <v/>
      </c>
      <c r="AA31" s="53"/>
      <c r="AB31" s="54"/>
      <c r="AC31" s="50" t="s">
        <v>4</v>
      </c>
      <c r="AD31" s="51">
        <v>26</v>
      </c>
      <c r="AE31" s="52"/>
      <c r="AF31" s="49"/>
      <c r="AG31" s="53" t="str">
        <f t="shared" si="34"/>
        <v/>
      </c>
      <c r="AH31" s="124"/>
      <c r="AI31" s="54"/>
      <c r="AJ31" s="50" t="s">
        <v>0</v>
      </c>
      <c r="AK31" s="51">
        <v>26</v>
      </c>
      <c r="AL31" s="52"/>
      <c r="AM31" s="49"/>
      <c r="AN31" s="53" t="str">
        <f t="shared" si="36"/>
        <v/>
      </c>
      <c r="AO31" s="53"/>
      <c r="AP31" s="80"/>
      <c r="AR31" s="138">
        <v>12</v>
      </c>
      <c r="AS31" s="138"/>
      <c r="AT31" s="142"/>
      <c r="AU31" s="142"/>
      <c r="AV31" s="142"/>
      <c r="AW31" s="142"/>
      <c r="AX31" s="142"/>
      <c r="AY31" s="142"/>
      <c r="AZ31" s="142"/>
      <c r="BA31" s="142">
        <f t="shared" si="29"/>
        <v>0</v>
      </c>
      <c r="BB31" s="131">
        <f>U24</f>
        <v>12</v>
      </c>
      <c r="BC31" s="218"/>
      <c r="BD31" s="219"/>
      <c r="BE31" s="219"/>
      <c r="BF31" s="220"/>
      <c r="BG31" s="131">
        <f t="shared" si="30"/>
        <v>12</v>
      </c>
    </row>
    <row r="32" spans="1:59" ht="10.5" customHeight="1" x14ac:dyDescent="0.2">
      <c r="A32" s="62" t="s">
        <v>4</v>
      </c>
      <c r="B32" s="63">
        <v>27</v>
      </c>
      <c r="C32" s="52"/>
      <c r="D32" s="49"/>
      <c r="E32" s="53" t="str">
        <f t="shared" si="0"/>
        <v/>
      </c>
      <c r="F32" s="53"/>
      <c r="G32" s="80"/>
      <c r="H32" s="50" t="s">
        <v>0</v>
      </c>
      <c r="I32" s="51">
        <v>27</v>
      </c>
      <c r="J32" s="52"/>
      <c r="K32" s="120"/>
      <c r="L32" s="53" t="str">
        <f t="shared" si="38"/>
        <v/>
      </c>
      <c r="M32" s="53"/>
      <c r="N32" s="60"/>
      <c r="O32" s="50" t="s">
        <v>0</v>
      </c>
      <c r="P32" s="51">
        <v>27</v>
      </c>
      <c r="Q32" s="52"/>
      <c r="R32" s="120"/>
      <c r="S32" s="53" t="str">
        <f t="shared" si="37"/>
        <v/>
      </c>
      <c r="T32" s="53"/>
      <c r="U32" s="60"/>
      <c r="V32" s="50" t="s">
        <v>3</v>
      </c>
      <c r="W32" s="51">
        <v>27</v>
      </c>
      <c r="X32" s="52"/>
      <c r="Y32" s="49"/>
      <c r="Z32" s="53" t="str">
        <f t="shared" si="35"/>
        <v/>
      </c>
      <c r="AA32" s="53"/>
      <c r="AB32" s="60"/>
      <c r="AC32" s="55" t="s">
        <v>5</v>
      </c>
      <c r="AD32" s="56">
        <v>27</v>
      </c>
      <c r="AE32" s="57"/>
      <c r="AF32" s="58"/>
      <c r="AG32" s="59" t="str">
        <f t="shared" ref="AG32:AG36" si="39">IF(AF32=AE32,"",AF32/AE32)</f>
        <v/>
      </c>
      <c r="AH32" s="59"/>
      <c r="AI32" s="132">
        <f>SUM(AE26:AE32)</f>
        <v>0</v>
      </c>
      <c r="AJ32" s="50" t="s">
        <v>1</v>
      </c>
      <c r="AK32" s="51">
        <v>27</v>
      </c>
      <c r="AL32" s="52"/>
      <c r="AM32" s="49"/>
      <c r="AN32" s="53" t="str">
        <f t="shared" si="36"/>
        <v/>
      </c>
      <c r="AO32" s="53"/>
      <c r="AP32" s="80"/>
      <c r="AR32" s="138">
        <v>16</v>
      </c>
      <c r="AS32" s="138"/>
      <c r="AT32" s="142"/>
      <c r="AU32" s="142"/>
      <c r="AV32" s="142"/>
      <c r="AW32" s="142"/>
      <c r="AX32" s="142"/>
      <c r="AY32" s="142"/>
      <c r="AZ32" s="142"/>
      <c r="BA32" s="142">
        <f t="shared" si="29"/>
        <v>0</v>
      </c>
      <c r="BB32" s="131">
        <f>U31</f>
        <v>13</v>
      </c>
      <c r="BC32" s="218"/>
      <c r="BD32" s="219"/>
      <c r="BE32" s="219"/>
      <c r="BF32" s="220"/>
      <c r="BG32" s="131">
        <f t="shared" si="30"/>
        <v>13</v>
      </c>
    </row>
    <row r="33" spans="1:65" ht="10.5" customHeight="1" x14ac:dyDescent="0.2">
      <c r="A33" s="55" t="s">
        <v>5</v>
      </c>
      <c r="B33" s="56">
        <v>28</v>
      </c>
      <c r="C33" s="57"/>
      <c r="D33" s="58"/>
      <c r="E33" s="59" t="str">
        <f t="shared" si="0"/>
        <v/>
      </c>
      <c r="F33" s="59"/>
      <c r="G33" s="132">
        <f>SUM(C27:C33)</f>
        <v>0</v>
      </c>
      <c r="H33" s="50" t="s">
        <v>1</v>
      </c>
      <c r="I33" s="51">
        <v>28</v>
      </c>
      <c r="J33" s="52"/>
      <c r="K33" s="120"/>
      <c r="L33" s="53" t="str">
        <f t="shared" si="38"/>
        <v/>
      </c>
      <c r="M33" s="53"/>
      <c r="N33" s="60"/>
      <c r="O33" s="50" t="s">
        <v>1</v>
      </c>
      <c r="P33" s="51">
        <v>28</v>
      </c>
      <c r="Q33" s="52"/>
      <c r="R33" s="120"/>
      <c r="S33" s="53" t="str">
        <f t="shared" si="37"/>
        <v/>
      </c>
      <c r="T33" s="53"/>
      <c r="U33" s="60"/>
      <c r="V33" s="62" t="s">
        <v>4</v>
      </c>
      <c r="W33" s="63">
        <v>28</v>
      </c>
      <c r="X33" s="52"/>
      <c r="Y33" s="49"/>
      <c r="Z33" s="53" t="str">
        <f t="shared" si="35"/>
        <v/>
      </c>
      <c r="AA33" s="53"/>
      <c r="AB33" s="60"/>
      <c r="AC33" s="50" t="s">
        <v>6</v>
      </c>
      <c r="AD33" s="51">
        <v>28</v>
      </c>
      <c r="AE33" s="52"/>
      <c r="AF33" s="46"/>
      <c r="AG33" s="53" t="str">
        <f t="shared" si="39"/>
        <v/>
      </c>
      <c r="AH33" s="53"/>
      <c r="AI33" s="76">
        <v>22</v>
      </c>
      <c r="AJ33" s="50" t="s">
        <v>2</v>
      </c>
      <c r="AK33" s="51">
        <v>28</v>
      </c>
      <c r="AL33" s="52"/>
      <c r="AM33" s="49"/>
      <c r="AN33" s="53" t="str">
        <f t="shared" si="36"/>
        <v/>
      </c>
      <c r="AO33" s="53"/>
      <c r="AP33" s="80"/>
      <c r="AR33" s="138">
        <v>14</v>
      </c>
      <c r="AS33" s="138"/>
      <c r="AT33" s="142"/>
      <c r="AU33" s="142"/>
      <c r="AV33" s="142"/>
      <c r="AW33" s="142"/>
      <c r="AX33" s="142"/>
      <c r="AY33" s="142"/>
      <c r="AZ33" s="142"/>
      <c r="BA33" s="142">
        <f t="shared" si="29"/>
        <v>0</v>
      </c>
      <c r="BB33" s="131">
        <f>AB7</f>
        <v>14</v>
      </c>
      <c r="BC33" s="218"/>
      <c r="BD33" s="219"/>
      <c r="BE33" s="219"/>
      <c r="BF33" s="220"/>
      <c r="BG33" s="131">
        <f t="shared" si="30"/>
        <v>14</v>
      </c>
    </row>
    <row r="34" spans="1:65" ht="10.5" customHeight="1" x14ac:dyDescent="0.2">
      <c r="A34" s="50" t="s">
        <v>6</v>
      </c>
      <c r="B34" s="51">
        <v>29</v>
      </c>
      <c r="C34" s="45"/>
      <c r="D34" s="46"/>
      <c r="E34" s="53" t="str">
        <f t="shared" si="0"/>
        <v/>
      </c>
      <c r="F34" s="53"/>
      <c r="G34" s="80">
        <v>5</v>
      </c>
      <c r="H34" s="50"/>
      <c r="I34" s="51"/>
      <c r="J34" s="52"/>
      <c r="K34" s="49"/>
      <c r="L34" s="53" t="str">
        <f t="shared" ref="L34:L35" si="40">IF(K34=J34,"",K34/J34)</f>
        <v/>
      </c>
      <c r="M34" s="53"/>
      <c r="N34" s="80"/>
      <c r="O34" s="50" t="s">
        <v>2</v>
      </c>
      <c r="P34" s="51">
        <v>29</v>
      </c>
      <c r="Q34" s="52"/>
      <c r="R34" s="120"/>
      <c r="S34" s="53" t="str">
        <f t="shared" si="37"/>
        <v/>
      </c>
      <c r="T34" s="53"/>
      <c r="U34" s="60"/>
      <c r="V34" s="55" t="s">
        <v>5</v>
      </c>
      <c r="W34" s="56">
        <v>29</v>
      </c>
      <c r="X34" s="57"/>
      <c r="Y34" s="58"/>
      <c r="Z34" s="59" t="str">
        <f t="shared" ref="Z34" si="41">IF(Y34=X34,"",Y34/X34)</f>
        <v/>
      </c>
      <c r="AA34" s="59"/>
      <c r="AB34" s="132">
        <f>SUM(X28:X34)</f>
        <v>0</v>
      </c>
      <c r="AC34" s="50" t="s">
        <v>0</v>
      </c>
      <c r="AD34" s="51">
        <v>29</v>
      </c>
      <c r="AE34" s="52"/>
      <c r="AF34" s="49"/>
      <c r="AG34" s="53" t="str">
        <f t="shared" si="39"/>
        <v/>
      </c>
      <c r="AH34" s="53"/>
      <c r="AI34" s="54"/>
      <c r="AJ34" s="50" t="s">
        <v>3</v>
      </c>
      <c r="AK34" s="51">
        <v>29</v>
      </c>
      <c r="AL34" s="52"/>
      <c r="AM34" s="49"/>
      <c r="AN34" s="53" t="str">
        <f t="shared" si="36"/>
        <v/>
      </c>
      <c r="AO34" s="53"/>
      <c r="AP34" s="54"/>
      <c r="AR34" s="138">
        <v>15</v>
      </c>
      <c r="AS34" s="138"/>
      <c r="AT34" s="142"/>
      <c r="AU34" s="142"/>
      <c r="AV34" s="142"/>
      <c r="AW34" s="142"/>
      <c r="AX34" s="142"/>
      <c r="AY34" s="142"/>
      <c r="AZ34" s="142"/>
      <c r="BA34" s="142">
        <f t="shared" si="29"/>
        <v>0</v>
      </c>
      <c r="BB34" s="131">
        <f>AB14</f>
        <v>15</v>
      </c>
      <c r="BC34" s="218"/>
      <c r="BD34" s="219"/>
      <c r="BE34" s="219"/>
      <c r="BF34" s="220"/>
      <c r="BG34" s="131">
        <f t="shared" si="30"/>
        <v>15</v>
      </c>
    </row>
    <row r="35" spans="1:65" ht="10.5" customHeight="1" x14ac:dyDescent="0.2">
      <c r="A35" s="50" t="s">
        <v>0</v>
      </c>
      <c r="B35" s="51">
        <v>30</v>
      </c>
      <c r="C35" s="52"/>
      <c r="D35" s="49"/>
      <c r="E35" s="53" t="str">
        <f t="shared" si="0"/>
        <v/>
      </c>
      <c r="F35" s="53"/>
      <c r="G35" s="80"/>
      <c r="H35" s="50"/>
      <c r="I35" s="51"/>
      <c r="J35" s="52"/>
      <c r="K35" s="49"/>
      <c r="L35" s="53" t="str">
        <f t="shared" si="40"/>
        <v/>
      </c>
      <c r="M35" s="53"/>
      <c r="N35" s="80"/>
      <c r="O35" s="50" t="s">
        <v>3</v>
      </c>
      <c r="P35" s="51">
        <v>30</v>
      </c>
      <c r="Q35" s="52"/>
      <c r="R35" s="49"/>
      <c r="S35" s="53" t="str">
        <f t="shared" si="37"/>
        <v/>
      </c>
      <c r="T35" s="53"/>
      <c r="U35" s="54"/>
      <c r="V35" s="43" t="s">
        <v>6</v>
      </c>
      <c r="W35" s="44">
        <v>30</v>
      </c>
      <c r="X35" s="45"/>
      <c r="Y35" s="46"/>
      <c r="Z35" s="47" t="str">
        <f t="shared" ref="Z35" si="42">IF(Y35=X35,"",Y35/X35)</f>
        <v/>
      </c>
      <c r="AA35" s="47"/>
      <c r="AB35" s="48">
        <v>18</v>
      </c>
      <c r="AC35" s="50" t="s">
        <v>1</v>
      </c>
      <c r="AD35" s="51">
        <v>30</v>
      </c>
      <c r="AE35" s="52"/>
      <c r="AF35" s="49"/>
      <c r="AG35" s="53" t="str">
        <f t="shared" si="39"/>
        <v/>
      </c>
      <c r="AH35" s="124"/>
      <c r="AI35" s="60"/>
      <c r="AJ35" s="62" t="s">
        <v>4</v>
      </c>
      <c r="AK35" s="63">
        <v>30</v>
      </c>
      <c r="AL35" s="52"/>
      <c r="AM35" s="49"/>
      <c r="AN35" s="53" t="str">
        <f t="shared" si="36"/>
        <v/>
      </c>
      <c r="AO35" s="53"/>
      <c r="AP35" s="54"/>
      <c r="AR35" s="138">
        <v>16</v>
      </c>
      <c r="AS35" s="138"/>
      <c r="AT35" s="142"/>
      <c r="AU35" s="142"/>
      <c r="AV35" s="142"/>
      <c r="AW35" s="142"/>
      <c r="AX35" s="142"/>
      <c r="AY35" s="142"/>
      <c r="AZ35" s="142"/>
      <c r="BA35" s="142">
        <f t="shared" si="29"/>
        <v>0</v>
      </c>
      <c r="BB35" s="131">
        <f>AB21</f>
        <v>16</v>
      </c>
      <c r="BC35" s="218"/>
      <c r="BD35" s="219"/>
      <c r="BE35" s="219"/>
      <c r="BF35" s="220"/>
      <c r="BG35" s="131">
        <f t="shared" si="30"/>
        <v>16</v>
      </c>
    </row>
    <row r="36" spans="1:65" ht="10.5" customHeight="1" x14ac:dyDescent="0.2">
      <c r="A36" s="50" t="s">
        <v>1</v>
      </c>
      <c r="B36" s="51">
        <v>31</v>
      </c>
      <c r="C36" s="52"/>
      <c r="D36" s="49"/>
      <c r="E36" s="86" t="str">
        <f t="shared" si="0"/>
        <v/>
      </c>
      <c r="F36" s="53"/>
      <c r="G36" s="80"/>
      <c r="H36" s="82"/>
      <c r="I36" s="83"/>
      <c r="J36" s="84"/>
      <c r="K36" s="90"/>
      <c r="L36" s="86"/>
      <c r="M36" s="86"/>
      <c r="N36" s="91"/>
      <c r="O36" s="62" t="s">
        <v>4</v>
      </c>
      <c r="P36" s="63">
        <v>31</v>
      </c>
      <c r="Q36" s="52"/>
      <c r="R36" s="49"/>
      <c r="S36" s="53" t="str">
        <f t="shared" si="37"/>
        <v/>
      </c>
      <c r="T36" s="53"/>
      <c r="U36" s="54"/>
      <c r="V36" s="50"/>
      <c r="W36" s="51"/>
      <c r="X36" s="52"/>
      <c r="Y36" s="46"/>
      <c r="Z36" s="53" t="str">
        <f t="shared" ref="Z36" si="43">IF(Y36=X36,"",Y36/X36)</f>
        <v/>
      </c>
      <c r="AA36" s="53"/>
      <c r="AB36" s="80" t="s">
        <v>73</v>
      </c>
      <c r="AC36" s="50" t="s">
        <v>2</v>
      </c>
      <c r="AD36" s="51">
        <v>31</v>
      </c>
      <c r="AE36" s="52"/>
      <c r="AF36" s="51"/>
      <c r="AG36" s="53" t="str">
        <f t="shared" si="39"/>
        <v/>
      </c>
      <c r="AH36" s="124"/>
      <c r="AI36" s="54"/>
      <c r="AJ36" s="82"/>
      <c r="AK36" s="83"/>
      <c r="AL36" s="84"/>
      <c r="AM36" s="188"/>
      <c r="AN36" s="86" t="str">
        <f>IF(AM36=AL36,"",AM36/AL36)</f>
        <v/>
      </c>
      <c r="AO36" s="86"/>
      <c r="AP36" s="189"/>
      <c r="AR36" s="138">
        <v>17</v>
      </c>
      <c r="AS36" s="138"/>
      <c r="AT36" s="142"/>
      <c r="AU36" s="142"/>
      <c r="AV36" s="142"/>
      <c r="AW36" s="142"/>
      <c r="AX36" s="142"/>
      <c r="AY36" s="142"/>
      <c r="AZ36" s="142"/>
      <c r="BA36" s="142">
        <f t="shared" si="29"/>
        <v>0</v>
      </c>
      <c r="BB36" s="131">
        <f>AB28</f>
        <v>17</v>
      </c>
      <c r="BC36" s="218"/>
      <c r="BD36" s="219"/>
      <c r="BE36" s="219"/>
      <c r="BF36" s="220"/>
      <c r="BG36" s="131">
        <f t="shared" si="30"/>
        <v>17</v>
      </c>
    </row>
    <row r="37" spans="1:65" ht="10.5" customHeight="1" x14ac:dyDescent="0.2">
      <c r="A37" s="94" t="s">
        <v>19</v>
      </c>
      <c r="B37" s="143"/>
      <c r="C37" s="88">
        <f>SUM(C6:C36)</f>
        <v>0</v>
      </c>
      <c r="D37" s="92">
        <f>SUM(D6:D36)</f>
        <v>0</v>
      </c>
      <c r="E37" s="89" t="str">
        <f>IF(D37=C37,"",D37/C37)</f>
        <v/>
      </c>
      <c r="F37" s="89"/>
      <c r="G37" s="93"/>
      <c r="H37" s="94" t="s">
        <v>19</v>
      </c>
      <c r="I37" s="143"/>
      <c r="J37" s="88">
        <f>SUM(J6:J36)</f>
        <v>0</v>
      </c>
      <c r="K37" s="92">
        <f>SUM(K6:K36)</f>
        <v>0</v>
      </c>
      <c r="L37" s="89" t="str">
        <f>IF(K37=J37,"",K37/J37)</f>
        <v/>
      </c>
      <c r="M37" s="89"/>
      <c r="N37" s="93"/>
      <c r="O37" s="94" t="s">
        <v>19</v>
      </c>
      <c r="P37" s="143"/>
      <c r="Q37" s="88">
        <f>SUM(Q6:Q36)</f>
        <v>0</v>
      </c>
      <c r="R37" s="92">
        <f>SUM(R6:R36)</f>
        <v>0</v>
      </c>
      <c r="S37" s="89" t="str">
        <f>IF(R37=Q37,"",R37/Q37)</f>
        <v/>
      </c>
      <c r="T37" s="89"/>
      <c r="U37" s="93"/>
      <c r="V37" s="87" t="s">
        <v>19</v>
      </c>
      <c r="W37" s="143"/>
      <c r="X37" s="88">
        <f>SUM(X6:X36)</f>
        <v>0</v>
      </c>
      <c r="Y37" s="92">
        <f>SUM(Y6:Y36)</f>
        <v>0</v>
      </c>
      <c r="Z37" s="89" t="str">
        <f>IF(Y37=X37,"",Y37/X37)</f>
        <v/>
      </c>
      <c r="AA37" s="89"/>
      <c r="AB37" s="93"/>
      <c r="AC37" s="87" t="s">
        <v>19</v>
      </c>
      <c r="AD37" s="143"/>
      <c r="AE37" s="88">
        <f>SUM(AE6:AE36)</f>
        <v>0</v>
      </c>
      <c r="AF37" s="92">
        <f>SUM(AF6:AF36)</f>
        <v>0</v>
      </c>
      <c r="AG37" s="89" t="str">
        <f>IF(AF37=AE37,"",AF37/AE37)</f>
        <v/>
      </c>
      <c r="AH37" s="89"/>
      <c r="AI37" s="93"/>
      <c r="AJ37" s="87" t="s">
        <v>19</v>
      </c>
      <c r="AK37" s="143"/>
      <c r="AL37" s="88">
        <f>SUM(AL6:AL36)</f>
        <v>0</v>
      </c>
      <c r="AM37" s="92">
        <f>SUM(AM6:AM36)</f>
        <v>0</v>
      </c>
      <c r="AN37" s="89" t="str">
        <f>IF(AM37=AL37,"",AM37/AL37)</f>
        <v/>
      </c>
      <c r="AO37" s="89"/>
      <c r="AP37" s="93"/>
      <c r="AR37" s="138">
        <v>18</v>
      </c>
      <c r="AS37" s="138"/>
      <c r="AT37" s="142"/>
      <c r="AU37" s="142"/>
      <c r="AV37" s="142"/>
      <c r="AW37" s="142"/>
      <c r="AX37" s="142"/>
      <c r="AY37" s="142"/>
      <c r="AZ37" s="142"/>
      <c r="BA37" s="142">
        <f t="shared" si="29"/>
        <v>0</v>
      </c>
      <c r="BB37" s="131">
        <f>AB35</f>
        <v>18</v>
      </c>
      <c r="BC37" s="218"/>
      <c r="BD37" s="219"/>
      <c r="BE37" s="219"/>
      <c r="BF37" s="220"/>
      <c r="BG37" s="131">
        <f t="shared" si="30"/>
        <v>18</v>
      </c>
    </row>
    <row r="38" spans="1:65" ht="10.5" customHeight="1" x14ac:dyDescent="0.2">
      <c r="A38" s="190"/>
      <c r="B38" s="191"/>
      <c r="C38" s="191"/>
      <c r="D38" s="192"/>
      <c r="E38" s="192"/>
      <c r="F38" s="192"/>
      <c r="G38" s="193"/>
      <c r="H38" s="95"/>
      <c r="I38" s="96"/>
      <c r="J38" s="96"/>
      <c r="K38" s="97"/>
      <c r="L38" s="97"/>
      <c r="M38" s="97"/>
      <c r="N38" s="98"/>
      <c r="O38" s="104"/>
      <c r="P38" s="105"/>
      <c r="Q38" s="105"/>
      <c r="R38" s="105"/>
      <c r="S38" s="106"/>
      <c r="T38" s="106"/>
      <c r="U38" s="107"/>
      <c r="V38" s="104"/>
      <c r="W38" s="105"/>
      <c r="X38" s="105"/>
      <c r="Y38" s="105"/>
      <c r="Z38" s="106"/>
      <c r="AA38" s="106"/>
      <c r="AB38" s="103"/>
      <c r="AC38" s="104"/>
      <c r="AD38" s="194"/>
      <c r="AE38" s="105"/>
      <c r="AF38" s="105"/>
      <c r="AG38" s="106"/>
      <c r="AH38" s="106"/>
      <c r="AI38" s="107"/>
      <c r="AJ38" s="99"/>
      <c r="AK38" s="100"/>
      <c r="AL38" s="100"/>
      <c r="AM38" s="100"/>
      <c r="AN38" s="101"/>
      <c r="AO38" s="101"/>
      <c r="AP38" s="103"/>
      <c r="AR38" s="138">
        <v>19</v>
      </c>
      <c r="AS38" s="138"/>
      <c r="AT38" s="142"/>
      <c r="AU38" s="142"/>
      <c r="AV38" s="142"/>
      <c r="AW38" s="142"/>
      <c r="AX38" s="142"/>
      <c r="AY38" s="142"/>
      <c r="AZ38" s="142"/>
      <c r="BA38" s="142">
        <f t="shared" si="29"/>
        <v>0</v>
      </c>
      <c r="BB38" s="131">
        <f>AI12</f>
        <v>19</v>
      </c>
      <c r="BC38" s="218"/>
      <c r="BD38" s="219"/>
      <c r="BE38" s="219"/>
      <c r="BF38" s="220"/>
      <c r="BG38" s="131">
        <f t="shared" si="30"/>
        <v>19</v>
      </c>
    </row>
    <row r="39" spans="1:65" ht="10.5" customHeight="1" x14ac:dyDescent="0.2">
      <c r="A39" s="190"/>
      <c r="B39" s="191"/>
      <c r="C39" s="191"/>
      <c r="D39" s="192"/>
      <c r="E39" s="192"/>
      <c r="F39" s="192"/>
      <c r="G39" s="193"/>
      <c r="H39" s="190"/>
      <c r="I39" s="191"/>
      <c r="J39" s="191"/>
      <c r="K39" s="192"/>
      <c r="L39" s="192"/>
      <c r="M39" s="192"/>
      <c r="N39" s="193"/>
      <c r="O39" s="104"/>
      <c r="P39" s="105"/>
      <c r="Q39" s="105"/>
      <c r="R39" s="105"/>
      <c r="S39" s="106"/>
      <c r="T39" s="106"/>
      <c r="U39" s="107"/>
      <c r="V39" s="104"/>
      <c r="W39" s="105"/>
      <c r="X39" s="105"/>
      <c r="Y39" s="105"/>
      <c r="Z39" s="106"/>
      <c r="AA39" s="106"/>
      <c r="AB39" s="103"/>
      <c r="AC39" s="197"/>
      <c r="AD39" s="195"/>
      <c r="AE39" s="105"/>
      <c r="AF39" s="105"/>
      <c r="AG39" s="198"/>
      <c r="AH39" s="198"/>
      <c r="AI39" s="199"/>
      <c r="AJ39" s="104"/>
      <c r="AK39" s="105"/>
      <c r="AL39" s="105"/>
      <c r="AM39" s="105"/>
      <c r="AN39" s="106"/>
      <c r="AO39" s="106"/>
      <c r="AP39" s="107"/>
      <c r="AR39" s="138">
        <v>20</v>
      </c>
      <c r="AS39" s="138"/>
      <c r="AT39" s="142"/>
      <c r="AU39" s="142"/>
      <c r="AV39" s="142"/>
      <c r="AW39" s="142"/>
      <c r="AX39" s="142"/>
      <c r="AY39" s="142"/>
      <c r="AZ39" s="142"/>
      <c r="BA39" s="142">
        <f t="shared" si="29"/>
        <v>0</v>
      </c>
      <c r="BB39" s="131">
        <f>AI19</f>
        <v>20</v>
      </c>
      <c r="BC39" s="218"/>
      <c r="BD39" s="219"/>
      <c r="BE39" s="219"/>
      <c r="BF39" s="220"/>
      <c r="BG39" s="131">
        <f t="shared" si="30"/>
        <v>20</v>
      </c>
    </row>
    <row r="40" spans="1:65" ht="10.5" customHeight="1" x14ac:dyDescent="0.2">
      <c r="A40" s="104"/>
      <c r="B40" s="105"/>
      <c r="C40" s="105"/>
      <c r="D40" s="106"/>
      <c r="E40" s="106"/>
      <c r="F40" s="106"/>
      <c r="G40" s="107"/>
      <c r="H40" s="104"/>
      <c r="I40" s="105"/>
      <c r="J40" s="105"/>
      <c r="K40" s="106"/>
      <c r="L40" s="106"/>
      <c r="M40" s="106"/>
      <c r="N40" s="107"/>
      <c r="O40" s="104"/>
      <c r="P40" s="105"/>
      <c r="Q40" s="105"/>
      <c r="R40" s="105"/>
      <c r="S40" s="106"/>
      <c r="T40" s="106"/>
      <c r="U40" s="107"/>
      <c r="V40" s="104"/>
      <c r="W40" s="105"/>
      <c r="X40" s="105"/>
      <c r="Y40" s="105"/>
      <c r="Z40" s="106"/>
      <c r="AA40" s="106"/>
      <c r="AB40" s="107"/>
      <c r="AC40" s="197"/>
      <c r="AD40" s="195"/>
      <c r="AE40" s="105"/>
      <c r="AF40" s="105"/>
      <c r="AG40" s="198"/>
      <c r="AH40" s="198"/>
      <c r="AI40" s="199"/>
      <c r="AJ40" s="104"/>
      <c r="AK40" s="105"/>
      <c r="AL40" s="105"/>
      <c r="AM40" s="105"/>
      <c r="AN40" s="106"/>
      <c r="AO40" s="106"/>
      <c r="AP40" s="107"/>
      <c r="AR40" s="138">
        <v>21</v>
      </c>
      <c r="AS40" s="138"/>
      <c r="AT40" s="142"/>
      <c r="AU40" s="142"/>
      <c r="AV40" s="142"/>
      <c r="AW40" s="142"/>
      <c r="AX40" s="142"/>
      <c r="AY40" s="142"/>
      <c r="AZ40" s="142"/>
      <c r="BA40" s="142">
        <f t="shared" si="29"/>
        <v>0</v>
      </c>
      <c r="BB40" s="131">
        <f>AI26</f>
        <v>21</v>
      </c>
      <c r="BC40" s="218"/>
      <c r="BD40" s="219"/>
      <c r="BE40" s="219"/>
      <c r="BF40" s="220"/>
      <c r="BG40" s="131">
        <f t="shared" si="30"/>
        <v>21</v>
      </c>
    </row>
    <row r="41" spans="1:65" ht="10.5" customHeight="1" x14ac:dyDescent="0.2">
      <c r="A41" s="104"/>
      <c r="B41" s="105"/>
      <c r="C41" s="105"/>
      <c r="D41" s="106"/>
      <c r="E41" s="106"/>
      <c r="F41" s="106"/>
      <c r="G41" s="107"/>
      <c r="H41" s="168"/>
      <c r="I41" s="105"/>
      <c r="J41" s="105"/>
      <c r="K41" s="106"/>
      <c r="L41" s="106"/>
      <c r="M41" s="106"/>
      <c r="N41" s="107"/>
      <c r="O41" s="104"/>
      <c r="P41" s="105"/>
      <c r="Q41" s="105"/>
      <c r="R41" s="105"/>
      <c r="S41" s="106"/>
      <c r="T41" s="106"/>
      <c r="U41" s="107"/>
      <c r="V41" s="104"/>
      <c r="W41" s="105"/>
      <c r="X41" s="105"/>
      <c r="Y41" s="105"/>
      <c r="Z41" s="106"/>
      <c r="AA41" s="106"/>
      <c r="AB41" s="178"/>
      <c r="AC41" s="197"/>
      <c r="AD41" s="195"/>
      <c r="AE41" s="105"/>
      <c r="AF41" s="105"/>
      <c r="AG41" s="198"/>
      <c r="AH41" s="198"/>
      <c r="AI41" s="199"/>
      <c r="AJ41" s="99"/>
      <c r="AK41" s="100"/>
      <c r="AL41" s="100"/>
      <c r="AM41" s="100"/>
      <c r="AN41" s="101"/>
      <c r="AO41" s="101"/>
      <c r="AP41" s="103"/>
      <c r="AR41" s="138">
        <v>22</v>
      </c>
      <c r="AS41" s="138"/>
      <c r="AT41" s="142"/>
      <c r="AU41" s="142"/>
      <c r="AV41" s="142"/>
      <c r="AW41" s="142"/>
      <c r="AX41" s="142"/>
      <c r="AY41" s="142"/>
      <c r="AZ41" s="142"/>
      <c r="BA41" s="142">
        <f t="shared" si="29"/>
        <v>0</v>
      </c>
      <c r="BB41" s="131">
        <f>AI33</f>
        <v>22</v>
      </c>
      <c r="BC41" s="218"/>
      <c r="BD41" s="219"/>
      <c r="BE41" s="219"/>
      <c r="BF41" s="220"/>
      <c r="BG41" s="131">
        <f t="shared" si="30"/>
        <v>22</v>
      </c>
    </row>
    <row r="42" spans="1:65" ht="10.5" customHeight="1" x14ac:dyDescent="0.2">
      <c r="A42" s="104"/>
      <c r="B42" s="105"/>
      <c r="C42" s="105"/>
      <c r="D42" s="106"/>
      <c r="E42" s="106"/>
      <c r="F42" s="106"/>
      <c r="G42" s="107"/>
      <c r="H42" s="104"/>
      <c r="I42" s="105"/>
      <c r="J42" s="105"/>
      <c r="K42" s="106"/>
      <c r="L42" s="106"/>
      <c r="M42" s="106"/>
      <c r="N42" s="107"/>
      <c r="O42" s="104"/>
      <c r="P42" s="105"/>
      <c r="Q42" s="105"/>
      <c r="R42" s="105"/>
      <c r="S42" s="106"/>
      <c r="T42" s="106"/>
      <c r="U42" s="107"/>
      <c r="V42" s="104"/>
      <c r="W42" s="105"/>
      <c r="X42" s="105"/>
      <c r="Y42" s="105"/>
      <c r="Z42" s="106"/>
      <c r="AA42" s="106"/>
      <c r="AB42" s="103"/>
      <c r="AC42" s="197"/>
      <c r="AD42" s="195"/>
      <c r="AE42" s="105"/>
      <c r="AF42" s="105"/>
      <c r="AG42" s="198"/>
      <c r="AH42" s="198"/>
      <c r="AI42" s="199"/>
      <c r="AJ42" s="99"/>
      <c r="AK42" s="100"/>
      <c r="AL42" s="100"/>
      <c r="AM42" s="100"/>
      <c r="AN42" s="101"/>
      <c r="AO42" s="101"/>
      <c r="AP42" s="103"/>
      <c r="AR42" s="138">
        <v>23</v>
      </c>
      <c r="AS42" s="138"/>
      <c r="AT42" s="142"/>
      <c r="AU42" s="142"/>
      <c r="AV42" s="142"/>
      <c r="AW42" s="142"/>
      <c r="AX42" s="142"/>
      <c r="AY42" s="142"/>
      <c r="AZ42" s="142"/>
      <c r="BA42" s="142">
        <f t="shared" si="29"/>
        <v>0</v>
      </c>
      <c r="BB42" s="131">
        <f>AP9</f>
        <v>23</v>
      </c>
      <c r="BC42" s="218"/>
      <c r="BD42" s="219"/>
      <c r="BE42" s="219"/>
      <c r="BF42" s="220"/>
      <c r="BG42" s="131">
        <f t="shared" si="30"/>
        <v>23</v>
      </c>
    </row>
    <row r="43" spans="1:65" ht="10.5" customHeight="1" x14ac:dyDescent="0.2">
      <c r="A43" s="104"/>
      <c r="B43" s="105"/>
      <c r="C43" s="105"/>
      <c r="D43" s="106"/>
      <c r="E43" s="106"/>
      <c r="F43" s="106"/>
      <c r="G43" s="107"/>
      <c r="H43" s="104"/>
      <c r="I43" s="105"/>
      <c r="J43" s="105"/>
      <c r="K43" s="106"/>
      <c r="L43" s="106"/>
      <c r="M43" s="106"/>
      <c r="N43" s="107"/>
      <c r="O43" s="104"/>
      <c r="P43" s="105"/>
      <c r="Q43" s="105"/>
      <c r="R43" s="105"/>
      <c r="S43" s="106"/>
      <c r="T43" s="106"/>
      <c r="U43" s="107"/>
      <c r="V43" s="104"/>
      <c r="W43" s="105"/>
      <c r="X43" s="105"/>
      <c r="Y43" s="105"/>
      <c r="Z43" s="106"/>
      <c r="AA43" s="106"/>
      <c r="AB43" s="103"/>
      <c r="AC43" s="104"/>
      <c r="AD43" s="195"/>
      <c r="AE43" s="105"/>
      <c r="AF43" s="105"/>
      <c r="AG43" s="106"/>
      <c r="AH43" s="106"/>
      <c r="AI43" s="107"/>
      <c r="AJ43" s="99"/>
      <c r="AK43" s="100"/>
      <c r="AL43" s="100"/>
      <c r="AM43" s="100"/>
      <c r="AN43" s="101"/>
      <c r="AO43" s="101"/>
      <c r="AP43" s="103"/>
      <c r="AR43" s="138">
        <v>24</v>
      </c>
      <c r="AS43" s="138"/>
      <c r="AT43" s="142"/>
      <c r="AU43" s="142"/>
      <c r="AV43" s="142"/>
      <c r="AW43" s="142"/>
      <c r="AX43" s="142"/>
      <c r="AY43" s="142"/>
      <c r="AZ43" s="142"/>
      <c r="BA43" s="142">
        <f t="shared" si="29"/>
        <v>0</v>
      </c>
      <c r="BB43" s="131">
        <f>AP16</f>
        <v>24</v>
      </c>
      <c r="BC43" s="218"/>
      <c r="BD43" s="219"/>
      <c r="BE43" s="219"/>
      <c r="BF43" s="220"/>
      <c r="BG43" s="131">
        <f t="shared" si="30"/>
        <v>24</v>
      </c>
    </row>
    <row r="44" spans="1:65" ht="10.5" customHeight="1" x14ac:dyDescent="0.2">
      <c r="A44" s="108"/>
      <c r="B44" s="109"/>
      <c r="C44" s="109"/>
      <c r="D44" s="110"/>
      <c r="E44" s="110"/>
      <c r="F44" s="110"/>
      <c r="G44" s="111"/>
      <c r="H44" s="108"/>
      <c r="I44" s="109"/>
      <c r="J44" s="109"/>
      <c r="K44" s="110"/>
      <c r="L44" s="110"/>
      <c r="M44" s="110"/>
      <c r="N44" s="111"/>
      <c r="O44" s="108"/>
      <c r="P44" s="109"/>
      <c r="Q44" s="109"/>
      <c r="R44" s="109"/>
      <c r="S44" s="110"/>
      <c r="T44" s="110"/>
      <c r="U44" s="111"/>
      <c r="V44" s="108"/>
      <c r="W44" s="109"/>
      <c r="X44" s="109"/>
      <c r="Y44" s="109"/>
      <c r="Z44" s="110"/>
      <c r="AA44" s="110"/>
      <c r="AB44" s="115"/>
      <c r="AC44" s="108"/>
      <c r="AD44" s="196"/>
      <c r="AE44" s="109"/>
      <c r="AF44" s="109"/>
      <c r="AG44" s="110"/>
      <c r="AH44" s="110"/>
      <c r="AI44" s="111"/>
      <c r="AJ44" s="112"/>
      <c r="AK44" s="113"/>
      <c r="AL44" s="113"/>
      <c r="AM44" s="113"/>
      <c r="AN44" s="114"/>
      <c r="AO44" s="114"/>
      <c r="AP44" s="115"/>
      <c r="AR44" s="138">
        <v>25</v>
      </c>
      <c r="AS44" s="138"/>
      <c r="AT44" s="142"/>
      <c r="AU44" s="142"/>
      <c r="AV44" s="142"/>
      <c r="AW44" s="142"/>
      <c r="AX44" s="142"/>
      <c r="AY44" s="142"/>
      <c r="AZ44" s="142"/>
      <c r="BA44" s="142">
        <f t="shared" si="29"/>
        <v>0</v>
      </c>
      <c r="BB44" s="131">
        <f>AP23</f>
        <v>25</v>
      </c>
      <c r="BC44" s="218"/>
      <c r="BD44" s="219"/>
      <c r="BE44" s="219"/>
      <c r="BF44" s="220"/>
      <c r="BG44" s="131">
        <f t="shared" si="30"/>
        <v>25</v>
      </c>
    </row>
    <row r="45" spans="1:65" ht="10.5" customHeight="1" x14ac:dyDescent="0.2">
      <c r="A45" s="7"/>
      <c r="B45" s="7"/>
      <c r="C45" s="8"/>
      <c r="D45" s="18"/>
      <c r="E45" s="14"/>
      <c r="F45" s="14"/>
      <c r="G45" s="116"/>
      <c r="H45" s="7"/>
      <c r="I45" s="7"/>
      <c r="J45" s="8"/>
      <c r="K45" s="18"/>
      <c r="L45" s="14"/>
      <c r="M45" s="14"/>
      <c r="N45" s="19"/>
      <c r="O45" s="7"/>
      <c r="P45" s="7"/>
      <c r="Q45" s="8"/>
      <c r="R45" s="9"/>
      <c r="S45" s="14"/>
      <c r="T45" s="14"/>
      <c r="U45" s="20"/>
      <c r="V45" s="7"/>
      <c r="W45" s="7"/>
      <c r="X45" s="8"/>
      <c r="Y45" s="9"/>
      <c r="Z45" s="14"/>
      <c r="AA45" s="14"/>
      <c r="AB45" s="19"/>
      <c r="AC45" s="7"/>
      <c r="AD45" s="7"/>
      <c r="AE45" s="8"/>
      <c r="AF45" s="9"/>
      <c r="AG45" s="14"/>
      <c r="AH45" s="14"/>
      <c r="AI45" s="116"/>
      <c r="AJ45" s="7"/>
      <c r="AK45" s="6"/>
      <c r="AL45" s="8"/>
      <c r="AM45" s="9"/>
      <c r="AN45" s="14"/>
      <c r="AO45" s="14"/>
      <c r="AP45" s="11"/>
      <c r="AR45" s="138">
        <v>26</v>
      </c>
      <c r="AS45" s="138"/>
      <c r="AT45" s="142"/>
      <c r="AU45" s="142"/>
      <c r="AV45" s="142"/>
      <c r="AW45" s="142"/>
      <c r="AX45" s="142"/>
      <c r="AY45" s="142"/>
      <c r="AZ45" s="142"/>
      <c r="BA45" s="142">
        <f t="shared" si="29"/>
        <v>0</v>
      </c>
      <c r="BB45" s="131">
        <f>AP30</f>
        <v>26</v>
      </c>
      <c r="BC45" s="218"/>
      <c r="BD45" s="219"/>
      <c r="BE45" s="219"/>
      <c r="BF45" s="220"/>
      <c r="BG45" s="131">
        <f t="shared" si="30"/>
        <v>26</v>
      </c>
    </row>
    <row r="46" spans="1:65" ht="10.5" customHeight="1" x14ac:dyDescent="0.2">
      <c r="A46" s="222" t="s">
        <v>13</v>
      </c>
      <c r="B46" s="223"/>
      <c r="C46" s="223"/>
      <c r="D46" s="223"/>
      <c r="E46" s="223"/>
      <c r="F46" s="223"/>
      <c r="G46" s="224"/>
      <c r="H46" s="225" t="s">
        <v>14</v>
      </c>
      <c r="I46" s="225"/>
      <c r="J46" s="225"/>
      <c r="K46" s="225"/>
      <c r="L46" s="225"/>
      <c r="M46" s="225"/>
      <c r="N46" s="225"/>
      <c r="O46" s="224" t="s">
        <v>15</v>
      </c>
      <c r="P46" s="225"/>
      <c r="Q46" s="225"/>
      <c r="R46" s="225"/>
      <c r="S46" s="225"/>
      <c r="T46" s="225"/>
      <c r="U46" s="225"/>
      <c r="V46" s="225" t="s">
        <v>16</v>
      </c>
      <c r="W46" s="225"/>
      <c r="X46" s="225"/>
      <c r="Y46" s="225"/>
      <c r="Z46" s="225"/>
      <c r="AA46" s="225"/>
      <c r="AB46" s="225"/>
      <c r="AC46" s="225" t="s">
        <v>17</v>
      </c>
      <c r="AD46" s="225"/>
      <c r="AE46" s="225"/>
      <c r="AF46" s="225"/>
      <c r="AG46" s="225"/>
      <c r="AH46" s="225"/>
      <c r="AI46" s="225"/>
      <c r="AJ46" s="225" t="s">
        <v>18</v>
      </c>
      <c r="AK46" s="225"/>
      <c r="AL46" s="225"/>
      <c r="AM46" s="225"/>
      <c r="AN46" s="225"/>
      <c r="AO46" s="225"/>
      <c r="AP46" s="225"/>
      <c r="AR46" s="138">
        <v>27</v>
      </c>
      <c r="AS46" s="138"/>
      <c r="AT46" s="142"/>
      <c r="AU46" s="142"/>
      <c r="AV46" s="142"/>
      <c r="AW46" s="142"/>
      <c r="AX46" s="142"/>
      <c r="AY46" s="142"/>
      <c r="AZ46" s="142"/>
      <c r="BA46" s="142">
        <f t="shared" si="29"/>
        <v>0</v>
      </c>
      <c r="BB46" s="131">
        <f>G49</f>
        <v>27</v>
      </c>
      <c r="BC46" s="218"/>
      <c r="BD46" s="219"/>
      <c r="BE46" s="219"/>
      <c r="BF46" s="220"/>
      <c r="BG46" s="131">
        <f t="shared" si="30"/>
        <v>27</v>
      </c>
    </row>
    <row r="47" spans="1:65" ht="10.5" customHeight="1" x14ac:dyDescent="0.2">
      <c r="A47" s="117"/>
      <c r="B47" s="32"/>
      <c r="C47" s="39" t="s">
        <v>60</v>
      </c>
      <c r="D47" s="32" t="s">
        <v>20</v>
      </c>
      <c r="E47" s="32" t="s">
        <v>21</v>
      </c>
      <c r="F47" s="32" t="s">
        <v>32</v>
      </c>
      <c r="G47" s="118"/>
      <c r="H47" s="38"/>
      <c r="I47" s="38"/>
      <c r="J47" s="39" t="s">
        <v>60</v>
      </c>
      <c r="K47" s="41" t="s">
        <v>20</v>
      </c>
      <c r="L47" s="38" t="s">
        <v>21</v>
      </c>
      <c r="M47" s="38" t="s">
        <v>32</v>
      </c>
      <c r="N47" s="40"/>
      <c r="O47" s="33"/>
      <c r="P47" s="38"/>
      <c r="Q47" s="39" t="s">
        <v>60</v>
      </c>
      <c r="R47" s="38" t="s">
        <v>20</v>
      </c>
      <c r="S47" s="38" t="s">
        <v>21</v>
      </c>
      <c r="T47" s="38" t="s">
        <v>32</v>
      </c>
      <c r="U47" s="40"/>
      <c r="V47" s="38"/>
      <c r="W47" s="38"/>
      <c r="X47" s="39" t="s">
        <v>60</v>
      </c>
      <c r="Y47" s="38" t="s">
        <v>20</v>
      </c>
      <c r="Z47" s="38" t="s">
        <v>21</v>
      </c>
      <c r="AA47" s="38" t="s">
        <v>32</v>
      </c>
      <c r="AB47" s="40"/>
      <c r="AC47" s="38"/>
      <c r="AD47" s="38"/>
      <c r="AE47" s="39" t="s">
        <v>60</v>
      </c>
      <c r="AF47" s="38" t="s">
        <v>20</v>
      </c>
      <c r="AG47" s="38" t="s">
        <v>21</v>
      </c>
      <c r="AH47" s="38" t="s">
        <v>32</v>
      </c>
      <c r="AI47" s="40"/>
      <c r="AJ47" s="38"/>
      <c r="AK47" s="38"/>
      <c r="AL47" s="39" t="s">
        <v>60</v>
      </c>
      <c r="AM47" s="38" t="s">
        <v>20</v>
      </c>
      <c r="AN47" s="38" t="s">
        <v>21</v>
      </c>
      <c r="AO47" s="38" t="s">
        <v>32</v>
      </c>
      <c r="AP47" s="40"/>
      <c r="AR47" s="138">
        <v>28</v>
      </c>
      <c r="AS47" s="138"/>
      <c r="AT47" s="142"/>
      <c r="AU47" s="142"/>
      <c r="AV47" s="142"/>
      <c r="AW47" s="142"/>
      <c r="AX47" s="142"/>
      <c r="AY47" s="142"/>
      <c r="AZ47" s="142"/>
      <c r="BA47" s="142">
        <f t="shared" si="29"/>
        <v>0</v>
      </c>
      <c r="BB47" s="131">
        <f>G56</f>
        <v>28</v>
      </c>
      <c r="BC47" s="218"/>
      <c r="BD47" s="219"/>
      <c r="BE47" s="219"/>
      <c r="BF47" s="220"/>
      <c r="BG47" s="131">
        <f t="shared" si="30"/>
        <v>28</v>
      </c>
    </row>
    <row r="48" spans="1:65" s="3" customFormat="1" ht="10.5" customHeight="1" x14ac:dyDescent="0.2">
      <c r="A48" s="55" t="s">
        <v>5</v>
      </c>
      <c r="B48" s="56">
        <v>1</v>
      </c>
      <c r="C48" s="57"/>
      <c r="D48" s="58"/>
      <c r="E48" s="59" t="str">
        <f t="shared" ref="E48:E54" si="44">IF(D48=C48,"",D48/C48)</f>
        <v/>
      </c>
      <c r="F48" s="59"/>
      <c r="G48" s="132">
        <f>SUM(C42:C48)</f>
        <v>0</v>
      </c>
      <c r="H48" s="50" t="s">
        <v>1</v>
      </c>
      <c r="I48" s="51">
        <v>1</v>
      </c>
      <c r="J48" s="52"/>
      <c r="K48" s="49"/>
      <c r="L48" s="53" t="str">
        <f t="shared" ref="L48:L51" si="45">IF(K48=J48,"",K48/J48)</f>
        <v/>
      </c>
      <c r="M48" s="53"/>
      <c r="N48" s="54"/>
      <c r="O48" s="62" t="s">
        <v>4</v>
      </c>
      <c r="P48" s="63">
        <v>1</v>
      </c>
      <c r="Q48" s="52"/>
      <c r="R48" s="49"/>
      <c r="S48" s="53" t="str">
        <f t="shared" ref="S48" si="46">IF(R48=Q48,"",R48/Q48)</f>
        <v/>
      </c>
      <c r="T48" s="53"/>
      <c r="U48" s="54"/>
      <c r="V48" s="43" t="s">
        <v>6</v>
      </c>
      <c r="W48" s="44">
        <v>1</v>
      </c>
      <c r="X48" s="45"/>
      <c r="Y48" s="46"/>
      <c r="Z48" s="53" t="str">
        <f t="shared" ref="Z48:Z53" si="47">IF(Y48=X48,"",Y48/X48)</f>
        <v/>
      </c>
      <c r="AA48" s="47"/>
      <c r="AB48" s="61">
        <v>40</v>
      </c>
      <c r="AC48" s="50" t="s">
        <v>2</v>
      </c>
      <c r="AD48" s="51">
        <v>1</v>
      </c>
      <c r="AE48" s="52"/>
      <c r="AF48" s="49"/>
      <c r="AG48" s="53" t="str">
        <f t="shared" ref="AG48:AG50" si="48">IF(AF48=AE48,"",AF48/AE48)</f>
        <v/>
      </c>
      <c r="AH48" s="53"/>
      <c r="AI48" s="54"/>
      <c r="AJ48" s="62" t="s">
        <v>4</v>
      </c>
      <c r="AK48" s="63">
        <v>1</v>
      </c>
      <c r="AL48" s="52"/>
      <c r="AM48" s="49"/>
      <c r="AN48" s="53" t="str">
        <f t="shared" ref="AN48" si="49">IF(AM48=AL48,"",AM48/AL48)</f>
        <v/>
      </c>
      <c r="AO48" s="53"/>
      <c r="AP48" s="54"/>
      <c r="AR48" s="138">
        <v>29</v>
      </c>
      <c r="AS48" s="138"/>
      <c r="AT48" s="142"/>
      <c r="AU48" s="142"/>
      <c r="AV48" s="142"/>
      <c r="AW48" s="142"/>
      <c r="AX48" s="142"/>
      <c r="AY48" s="142"/>
      <c r="AZ48" s="142"/>
      <c r="BA48" s="142">
        <f t="shared" si="29"/>
        <v>0</v>
      </c>
      <c r="BB48" s="131">
        <f>G63</f>
        <v>29</v>
      </c>
      <c r="BC48" s="218"/>
      <c r="BD48" s="219"/>
      <c r="BE48" s="219"/>
      <c r="BF48" s="220"/>
      <c r="BG48" s="131">
        <f t="shared" si="30"/>
        <v>29</v>
      </c>
      <c r="BH48" s="16"/>
      <c r="BI48" s="16"/>
      <c r="BJ48" s="16"/>
      <c r="BK48" s="16"/>
      <c r="BL48" s="16"/>
      <c r="BM48" s="16"/>
    </row>
    <row r="49" spans="1:59" ht="10.5" customHeight="1" x14ac:dyDescent="0.2">
      <c r="A49" s="43" t="s">
        <v>6</v>
      </c>
      <c r="B49" s="44">
        <v>2</v>
      </c>
      <c r="C49" s="45"/>
      <c r="D49" s="46"/>
      <c r="E49" s="53" t="str">
        <f t="shared" si="44"/>
        <v/>
      </c>
      <c r="F49" s="47"/>
      <c r="G49" s="48">
        <v>27</v>
      </c>
      <c r="H49" s="50" t="s">
        <v>2</v>
      </c>
      <c r="I49" s="51">
        <v>2</v>
      </c>
      <c r="J49" s="52"/>
      <c r="K49" s="49"/>
      <c r="L49" s="53" t="str">
        <f t="shared" si="45"/>
        <v/>
      </c>
      <c r="M49" s="53"/>
      <c r="N49" s="54"/>
      <c r="O49" s="55" t="s">
        <v>5</v>
      </c>
      <c r="P49" s="56">
        <v>2</v>
      </c>
      <c r="Q49" s="57"/>
      <c r="R49" s="58"/>
      <c r="S49" s="59" t="str">
        <f t="shared" ref="S49:S55" si="50">IF(R49=Q49,"",R49/Q49)</f>
        <v/>
      </c>
      <c r="T49" s="59"/>
      <c r="U49" s="132">
        <f>SUM(Q45:Q49)+J73+J74+J75+J76</f>
        <v>0</v>
      </c>
      <c r="V49" s="50" t="s">
        <v>0</v>
      </c>
      <c r="W49" s="51">
        <v>2</v>
      </c>
      <c r="X49" s="52"/>
      <c r="Y49" s="49"/>
      <c r="Z49" s="53" t="str">
        <f t="shared" si="47"/>
        <v/>
      </c>
      <c r="AA49" s="53"/>
      <c r="AB49" s="60"/>
      <c r="AC49" s="50" t="s">
        <v>3</v>
      </c>
      <c r="AD49" s="51">
        <v>2</v>
      </c>
      <c r="AE49" s="52"/>
      <c r="AF49" s="49"/>
      <c r="AG49" s="53" t="str">
        <f t="shared" si="48"/>
        <v/>
      </c>
      <c r="AH49" s="53"/>
      <c r="AI49" s="54"/>
      <c r="AJ49" s="55" t="s">
        <v>5</v>
      </c>
      <c r="AK49" s="56">
        <v>2</v>
      </c>
      <c r="AL49" s="57"/>
      <c r="AM49" s="58"/>
      <c r="AN49" s="59" t="str">
        <f t="shared" ref="AN49:AN55" si="51">IF(AM49=AL49,"",AM49/AL49)</f>
        <v/>
      </c>
      <c r="AO49" s="59"/>
      <c r="AP49" s="132">
        <f>SUM(AL45:AL49)+AE73+AE74+AE75+AE76</f>
        <v>0</v>
      </c>
      <c r="AR49" s="138">
        <v>30</v>
      </c>
      <c r="AS49" s="138"/>
      <c r="AT49" s="142"/>
      <c r="AU49" s="142"/>
      <c r="AV49" s="142"/>
      <c r="AW49" s="142"/>
      <c r="AX49" s="142"/>
      <c r="AY49" s="142"/>
      <c r="AZ49" s="142"/>
      <c r="BA49" s="142">
        <f t="shared" si="29"/>
        <v>0</v>
      </c>
      <c r="BB49" s="131">
        <f>G70</f>
        <v>30</v>
      </c>
      <c r="BC49" s="218"/>
      <c r="BD49" s="219"/>
      <c r="BE49" s="219"/>
      <c r="BF49" s="220"/>
      <c r="BG49" s="131">
        <f t="shared" si="30"/>
        <v>30</v>
      </c>
    </row>
    <row r="50" spans="1:59" ht="10.5" customHeight="1" x14ac:dyDescent="0.2">
      <c r="A50" s="50" t="s">
        <v>0</v>
      </c>
      <c r="B50" s="51">
        <v>3</v>
      </c>
      <c r="C50" s="52"/>
      <c r="D50" s="49"/>
      <c r="E50" s="53" t="str">
        <f t="shared" si="44"/>
        <v/>
      </c>
      <c r="F50" s="53"/>
      <c r="G50" s="54"/>
      <c r="H50" s="50" t="s">
        <v>3</v>
      </c>
      <c r="I50" s="51">
        <v>3</v>
      </c>
      <c r="J50" s="52"/>
      <c r="K50" s="49"/>
      <c r="L50" s="53" t="str">
        <f t="shared" si="45"/>
        <v/>
      </c>
      <c r="M50" s="53"/>
      <c r="N50" s="54"/>
      <c r="O50" s="43" t="s">
        <v>6</v>
      </c>
      <c r="P50" s="44">
        <v>3</v>
      </c>
      <c r="Q50" s="45"/>
      <c r="R50" s="46"/>
      <c r="S50" s="53" t="str">
        <f t="shared" si="50"/>
        <v/>
      </c>
      <c r="T50" s="47"/>
      <c r="U50" s="48">
        <v>36</v>
      </c>
      <c r="V50" s="50" t="s">
        <v>1</v>
      </c>
      <c r="W50" s="51">
        <v>3</v>
      </c>
      <c r="X50" s="52"/>
      <c r="Y50" s="49"/>
      <c r="Z50" s="53" t="str">
        <f t="shared" si="47"/>
        <v/>
      </c>
      <c r="AA50" s="53"/>
      <c r="AB50" s="60"/>
      <c r="AC50" s="62" t="s">
        <v>4</v>
      </c>
      <c r="AD50" s="63">
        <v>3</v>
      </c>
      <c r="AE50" s="52"/>
      <c r="AF50" s="49"/>
      <c r="AG50" s="53" t="str">
        <f t="shared" si="48"/>
        <v/>
      </c>
      <c r="AH50" s="53"/>
      <c r="AI50" s="54"/>
      <c r="AJ50" s="43" t="s">
        <v>6</v>
      </c>
      <c r="AK50" s="44">
        <v>3</v>
      </c>
      <c r="AL50" s="45"/>
      <c r="AM50" s="46"/>
      <c r="AN50" s="53" t="str">
        <f t="shared" si="51"/>
        <v/>
      </c>
      <c r="AO50" s="47"/>
      <c r="AP50" s="48">
        <v>49</v>
      </c>
      <c r="AR50" s="138">
        <v>31</v>
      </c>
      <c r="AS50" s="138"/>
      <c r="AT50" s="142"/>
      <c r="AU50" s="142"/>
      <c r="AV50" s="142"/>
      <c r="AW50" s="142"/>
      <c r="AX50" s="142"/>
      <c r="AY50" s="142"/>
      <c r="AZ50" s="142"/>
      <c r="BA50" s="142">
        <f t="shared" si="29"/>
        <v>0</v>
      </c>
      <c r="BB50" s="131">
        <f>G77</f>
        <v>31</v>
      </c>
      <c r="BC50" s="218"/>
      <c r="BD50" s="219"/>
      <c r="BE50" s="219"/>
      <c r="BF50" s="220"/>
      <c r="BG50" s="131">
        <f t="shared" si="30"/>
        <v>31</v>
      </c>
    </row>
    <row r="51" spans="1:59" ht="10.5" customHeight="1" x14ac:dyDescent="0.2">
      <c r="A51" s="50" t="s">
        <v>1</v>
      </c>
      <c r="B51" s="51">
        <v>4</v>
      </c>
      <c r="C51" s="52"/>
      <c r="D51" s="49"/>
      <c r="E51" s="53" t="str">
        <f t="shared" si="44"/>
        <v/>
      </c>
      <c r="F51" s="53"/>
      <c r="G51" s="54"/>
      <c r="H51" s="50" t="s">
        <v>4</v>
      </c>
      <c r="I51" s="51">
        <v>4</v>
      </c>
      <c r="J51" s="52"/>
      <c r="K51" s="49"/>
      <c r="L51" s="53" t="str">
        <f t="shared" si="45"/>
        <v/>
      </c>
      <c r="M51" s="53"/>
      <c r="N51" s="54"/>
      <c r="O51" s="50" t="s">
        <v>0</v>
      </c>
      <c r="P51" s="51">
        <v>4</v>
      </c>
      <c r="Q51" s="52"/>
      <c r="R51" s="49"/>
      <c r="S51" s="53" t="str">
        <f t="shared" si="50"/>
        <v/>
      </c>
      <c r="T51" s="53"/>
      <c r="U51" s="54"/>
      <c r="V51" s="50" t="s">
        <v>2</v>
      </c>
      <c r="W51" s="51">
        <v>4</v>
      </c>
      <c r="X51" s="52"/>
      <c r="Y51" s="49"/>
      <c r="Z51" s="53" t="str">
        <f t="shared" si="47"/>
        <v/>
      </c>
      <c r="AA51" s="53"/>
      <c r="AB51" s="60"/>
      <c r="AC51" s="55" t="s">
        <v>5</v>
      </c>
      <c r="AD51" s="56">
        <v>4</v>
      </c>
      <c r="AE51" s="57"/>
      <c r="AF51" s="58"/>
      <c r="AG51" s="59" t="str">
        <f t="shared" ref="AG51:AG57" si="52">IF(AF51=AE51,"",AF51/AE51)</f>
        <v/>
      </c>
      <c r="AH51" s="59"/>
      <c r="AI51" s="132">
        <f>SUM(AE48:AE51)+X76+X77+X78</f>
        <v>0</v>
      </c>
      <c r="AJ51" s="50" t="s">
        <v>0</v>
      </c>
      <c r="AK51" s="51">
        <v>4</v>
      </c>
      <c r="AL51" s="52"/>
      <c r="AM51" s="49"/>
      <c r="AN51" s="53" t="str">
        <f t="shared" si="51"/>
        <v/>
      </c>
      <c r="AO51" s="53"/>
      <c r="AP51" s="54"/>
      <c r="AR51" s="138">
        <v>32</v>
      </c>
      <c r="AS51" s="138"/>
      <c r="AT51" s="142"/>
      <c r="AU51" s="142"/>
      <c r="AV51" s="142"/>
      <c r="AW51" s="142"/>
      <c r="AX51" s="142"/>
      <c r="AY51" s="142"/>
      <c r="AZ51" s="142"/>
      <c r="BA51" s="142">
        <f t="shared" si="29"/>
        <v>0</v>
      </c>
      <c r="BB51" s="131">
        <f>N53</f>
        <v>32</v>
      </c>
      <c r="BC51" s="218"/>
      <c r="BD51" s="219"/>
      <c r="BE51" s="219"/>
      <c r="BF51" s="220"/>
      <c r="BG51" s="131">
        <f t="shared" si="30"/>
        <v>32</v>
      </c>
    </row>
    <row r="52" spans="1:59" ht="10.5" customHeight="1" x14ac:dyDescent="0.2">
      <c r="A52" s="50" t="s">
        <v>2</v>
      </c>
      <c r="B52" s="51">
        <v>5</v>
      </c>
      <c r="C52" s="52"/>
      <c r="D52" s="49"/>
      <c r="E52" s="53" t="str">
        <f t="shared" si="44"/>
        <v/>
      </c>
      <c r="F52" s="53"/>
      <c r="G52" s="54"/>
      <c r="H52" s="55" t="s">
        <v>5</v>
      </c>
      <c r="I52" s="56">
        <v>5</v>
      </c>
      <c r="J52" s="57"/>
      <c r="K52" s="58"/>
      <c r="L52" s="59" t="str">
        <f t="shared" ref="L52:L58" si="53">IF(K52=J52,"",K52/J52)</f>
        <v/>
      </c>
      <c r="M52" s="59"/>
      <c r="N52" s="132">
        <f>SUM(J48:J52)+C77+C78</f>
        <v>0</v>
      </c>
      <c r="O52" s="50" t="s">
        <v>1</v>
      </c>
      <c r="P52" s="51">
        <v>5</v>
      </c>
      <c r="Q52" s="52"/>
      <c r="R52" s="49"/>
      <c r="S52" s="53" t="str">
        <f t="shared" si="50"/>
        <v/>
      </c>
      <c r="T52" s="53"/>
      <c r="U52" s="54"/>
      <c r="V52" s="50" t="s">
        <v>3</v>
      </c>
      <c r="W52" s="51">
        <v>5</v>
      </c>
      <c r="X52" s="52"/>
      <c r="Y52" s="49"/>
      <c r="Z52" s="53" t="str">
        <f t="shared" si="47"/>
        <v/>
      </c>
      <c r="AA52" s="53"/>
      <c r="AB52" s="60"/>
      <c r="AC52" s="43" t="s">
        <v>6</v>
      </c>
      <c r="AD52" s="44">
        <v>5</v>
      </c>
      <c r="AE52" s="45"/>
      <c r="AF52" s="46"/>
      <c r="AG52" s="53" t="str">
        <f t="shared" si="52"/>
        <v/>
      </c>
      <c r="AH52" s="47"/>
      <c r="AI52" s="48">
        <v>45</v>
      </c>
      <c r="AJ52" s="50" t="s">
        <v>1</v>
      </c>
      <c r="AK52" s="51">
        <v>5</v>
      </c>
      <c r="AL52" s="52"/>
      <c r="AM52" s="49"/>
      <c r="AN52" s="53" t="str">
        <f t="shared" si="51"/>
        <v/>
      </c>
      <c r="AO52" s="53"/>
      <c r="AP52" s="54"/>
      <c r="AR52" s="138">
        <v>33</v>
      </c>
      <c r="AS52" s="138"/>
      <c r="AT52" s="142"/>
      <c r="AU52" s="142"/>
      <c r="AV52" s="142"/>
      <c r="AW52" s="142"/>
      <c r="AX52" s="142"/>
      <c r="AY52" s="142"/>
      <c r="AZ52" s="142"/>
      <c r="BA52" s="142">
        <f t="shared" si="29"/>
        <v>0</v>
      </c>
      <c r="BB52" s="131">
        <f>N60</f>
        <v>33</v>
      </c>
      <c r="BC52" s="218"/>
      <c r="BD52" s="219"/>
      <c r="BE52" s="219"/>
      <c r="BF52" s="220"/>
      <c r="BG52" s="131">
        <f t="shared" si="30"/>
        <v>33</v>
      </c>
    </row>
    <row r="53" spans="1:59" ht="10.5" customHeight="1" x14ac:dyDescent="0.2">
      <c r="A53" s="50" t="s">
        <v>3</v>
      </c>
      <c r="B53" s="51">
        <v>6</v>
      </c>
      <c r="C53" s="52"/>
      <c r="D53" s="49"/>
      <c r="E53" s="53" t="str">
        <f t="shared" si="44"/>
        <v/>
      </c>
      <c r="F53" s="53"/>
      <c r="G53" s="54"/>
      <c r="H53" s="43" t="s">
        <v>6</v>
      </c>
      <c r="I53" s="44">
        <v>6</v>
      </c>
      <c r="J53" s="45"/>
      <c r="K53" s="46"/>
      <c r="L53" s="53" t="str">
        <f t="shared" si="53"/>
        <v/>
      </c>
      <c r="M53" s="47"/>
      <c r="N53" s="48">
        <v>32</v>
      </c>
      <c r="O53" s="50" t="s">
        <v>2</v>
      </c>
      <c r="P53" s="51">
        <v>6</v>
      </c>
      <c r="Q53" s="52"/>
      <c r="R53" s="49"/>
      <c r="S53" s="53" t="str">
        <f t="shared" si="50"/>
        <v/>
      </c>
      <c r="T53" s="53"/>
      <c r="U53" s="54"/>
      <c r="V53" s="62" t="s">
        <v>4</v>
      </c>
      <c r="W53" s="63">
        <v>6</v>
      </c>
      <c r="X53" s="52"/>
      <c r="Y53" s="49"/>
      <c r="Z53" s="53" t="str">
        <f t="shared" si="47"/>
        <v/>
      </c>
      <c r="AA53" s="53"/>
      <c r="AB53" s="60"/>
      <c r="AC53" s="50" t="s">
        <v>0</v>
      </c>
      <c r="AD53" s="51">
        <v>6</v>
      </c>
      <c r="AE53" s="52"/>
      <c r="AF53" s="49"/>
      <c r="AG53" s="53" t="str">
        <f t="shared" si="52"/>
        <v/>
      </c>
      <c r="AH53" s="53"/>
      <c r="AI53" s="54"/>
      <c r="AJ53" s="50" t="s">
        <v>2</v>
      </c>
      <c r="AK53" s="51">
        <v>6</v>
      </c>
      <c r="AL53" s="52"/>
      <c r="AM53" s="49"/>
      <c r="AN53" s="53" t="str">
        <f t="shared" si="51"/>
        <v/>
      </c>
      <c r="AO53" s="53"/>
      <c r="AP53" s="54"/>
      <c r="AR53" s="138">
        <v>34</v>
      </c>
      <c r="AS53" s="138"/>
      <c r="AT53" s="142"/>
      <c r="AU53" s="142"/>
      <c r="AV53" s="142"/>
      <c r="AW53" s="142"/>
      <c r="AX53" s="142"/>
      <c r="AY53" s="142"/>
      <c r="AZ53" s="142"/>
      <c r="BA53" s="142">
        <f t="shared" si="29"/>
        <v>0</v>
      </c>
      <c r="BB53" s="131">
        <f>N67</f>
        <v>34</v>
      </c>
      <c r="BC53" s="218"/>
      <c r="BD53" s="219"/>
      <c r="BE53" s="219"/>
      <c r="BF53" s="220"/>
      <c r="BG53" s="131">
        <f t="shared" si="30"/>
        <v>34</v>
      </c>
    </row>
    <row r="54" spans="1:59" ht="10.5" customHeight="1" x14ac:dyDescent="0.2">
      <c r="A54" s="62" t="s">
        <v>4</v>
      </c>
      <c r="B54" s="63">
        <v>7</v>
      </c>
      <c r="C54" s="52"/>
      <c r="D54" s="49"/>
      <c r="E54" s="53" t="str">
        <f t="shared" si="44"/>
        <v/>
      </c>
      <c r="F54" s="53"/>
      <c r="G54" s="54"/>
      <c r="H54" s="50" t="s">
        <v>0</v>
      </c>
      <c r="I54" s="51">
        <v>7</v>
      </c>
      <c r="J54" s="52"/>
      <c r="K54" s="49"/>
      <c r="L54" s="53" t="str">
        <f t="shared" si="53"/>
        <v/>
      </c>
      <c r="M54" s="53"/>
      <c r="N54" s="54"/>
      <c r="O54" s="50" t="s">
        <v>3</v>
      </c>
      <c r="P54" s="51">
        <v>7</v>
      </c>
      <c r="Q54" s="52"/>
      <c r="R54" s="49"/>
      <c r="S54" s="53" t="str">
        <f t="shared" si="50"/>
        <v/>
      </c>
      <c r="T54" s="53"/>
      <c r="U54" s="54"/>
      <c r="V54" s="55" t="s">
        <v>5</v>
      </c>
      <c r="W54" s="56">
        <v>7</v>
      </c>
      <c r="X54" s="57"/>
      <c r="Y54" s="58"/>
      <c r="Z54" s="59" t="str">
        <f t="shared" ref="Z54:Z60" si="54">IF(Y54=X54,"",Y54/X54)</f>
        <v/>
      </c>
      <c r="AA54" s="59"/>
      <c r="AB54" s="132">
        <f>SUM(X48:X54)</f>
        <v>0</v>
      </c>
      <c r="AC54" s="50" t="s">
        <v>1</v>
      </c>
      <c r="AD54" s="51">
        <v>7</v>
      </c>
      <c r="AE54" s="52"/>
      <c r="AF54" s="49"/>
      <c r="AG54" s="53" t="str">
        <f t="shared" si="52"/>
        <v/>
      </c>
      <c r="AH54" s="53"/>
      <c r="AI54" s="54"/>
      <c r="AJ54" s="50" t="s">
        <v>3</v>
      </c>
      <c r="AK54" s="51">
        <v>7</v>
      </c>
      <c r="AL54" s="52"/>
      <c r="AM54" s="49"/>
      <c r="AN54" s="53" t="str">
        <f t="shared" si="51"/>
        <v/>
      </c>
      <c r="AO54" s="53"/>
      <c r="AP54" s="54"/>
      <c r="AR54" s="138">
        <v>35</v>
      </c>
      <c r="AS54" s="138"/>
      <c r="AT54" s="142"/>
      <c r="AU54" s="142"/>
      <c r="AV54" s="142"/>
      <c r="AW54" s="142"/>
      <c r="AX54" s="142"/>
      <c r="AY54" s="142"/>
      <c r="AZ54" s="142"/>
      <c r="BA54" s="142">
        <f t="shared" si="29"/>
        <v>0</v>
      </c>
      <c r="BB54" s="131">
        <f>N74</f>
        <v>35</v>
      </c>
      <c r="BC54" s="218"/>
      <c r="BD54" s="219"/>
      <c r="BE54" s="219"/>
      <c r="BF54" s="220"/>
      <c r="BG54" s="131">
        <f t="shared" si="30"/>
        <v>35</v>
      </c>
    </row>
    <row r="55" spans="1:59" ht="10.5" customHeight="1" x14ac:dyDescent="0.2">
      <c r="A55" s="55" t="s">
        <v>5</v>
      </c>
      <c r="B55" s="56">
        <v>8</v>
      </c>
      <c r="C55" s="57"/>
      <c r="D55" s="58"/>
      <c r="E55" s="59" t="str">
        <f t="shared" ref="E55:E61" si="55">IF(D55=C55,"",D55/C55)</f>
        <v/>
      </c>
      <c r="F55" s="59"/>
      <c r="G55" s="132">
        <f>SUM(C49:C55)</f>
        <v>0</v>
      </c>
      <c r="H55" s="50" t="s">
        <v>1</v>
      </c>
      <c r="I55" s="51">
        <v>8</v>
      </c>
      <c r="J55" s="52"/>
      <c r="K55" s="49"/>
      <c r="L55" s="53" t="str">
        <f t="shared" si="53"/>
        <v/>
      </c>
      <c r="M55" s="53"/>
      <c r="N55" s="54"/>
      <c r="O55" s="62" t="s">
        <v>4</v>
      </c>
      <c r="P55" s="63">
        <v>8</v>
      </c>
      <c r="Q55" s="52"/>
      <c r="R55" s="49"/>
      <c r="S55" s="53" t="str">
        <f t="shared" si="50"/>
        <v/>
      </c>
      <c r="T55" s="53"/>
      <c r="U55" s="54"/>
      <c r="V55" s="43" t="s">
        <v>6</v>
      </c>
      <c r="W55" s="44">
        <v>8</v>
      </c>
      <c r="X55" s="45"/>
      <c r="Y55" s="46"/>
      <c r="Z55" s="53" t="str">
        <f t="shared" si="54"/>
        <v/>
      </c>
      <c r="AA55" s="47"/>
      <c r="AB55" s="61">
        <v>41</v>
      </c>
      <c r="AC55" s="50" t="s">
        <v>2</v>
      </c>
      <c r="AD55" s="51">
        <v>8</v>
      </c>
      <c r="AE55" s="52"/>
      <c r="AF55" s="49"/>
      <c r="AG55" s="53" t="str">
        <f t="shared" si="52"/>
        <v/>
      </c>
      <c r="AH55" s="53"/>
      <c r="AI55" s="54"/>
      <c r="AJ55" s="62" t="s">
        <v>4</v>
      </c>
      <c r="AK55" s="63">
        <v>8</v>
      </c>
      <c r="AL55" s="52"/>
      <c r="AM55" s="49"/>
      <c r="AN55" s="53" t="str">
        <f t="shared" si="51"/>
        <v/>
      </c>
      <c r="AO55" s="53"/>
      <c r="AP55" s="54"/>
      <c r="AR55" s="138">
        <v>36</v>
      </c>
      <c r="AS55" s="138"/>
      <c r="AT55" s="142"/>
      <c r="AU55" s="142"/>
      <c r="AV55" s="142"/>
      <c r="AW55" s="142"/>
      <c r="AX55" s="142"/>
      <c r="AY55" s="142"/>
      <c r="AZ55" s="142"/>
      <c r="BA55" s="142">
        <f t="shared" si="29"/>
        <v>0</v>
      </c>
      <c r="BB55" s="131">
        <f>U50</f>
        <v>36</v>
      </c>
      <c r="BC55" s="218"/>
      <c r="BD55" s="219"/>
      <c r="BE55" s="219"/>
      <c r="BF55" s="220"/>
      <c r="BG55" s="131">
        <f t="shared" si="30"/>
        <v>36</v>
      </c>
    </row>
    <row r="56" spans="1:59" ht="10.5" customHeight="1" x14ac:dyDescent="0.2">
      <c r="A56" s="50" t="s">
        <v>6</v>
      </c>
      <c r="B56" s="51">
        <v>9</v>
      </c>
      <c r="C56" s="52"/>
      <c r="D56" s="46"/>
      <c r="E56" s="53" t="str">
        <f t="shared" si="55"/>
        <v/>
      </c>
      <c r="F56" s="53"/>
      <c r="G56" s="76">
        <v>28</v>
      </c>
      <c r="H56" s="50" t="s">
        <v>2</v>
      </c>
      <c r="I56" s="51">
        <v>9</v>
      </c>
      <c r="J56" s="52"/>
      <c r="K56" s="49"/>
      <c r="L56" s="53" t="str">
        <f t="shared" si="53"/>
        <v/>
      </c>
      <c r="M56" s="53"/>
      <c r="N56" s="54"/>
      <c r="O56" s="55" t="s">
        <v>5</v>
      </c>
      <c r="P56" s="56">
        <v>9</v>
      </c>
      <c r="Q56" s="57"/>
      <c r="R56" s="58"/>
      <c r="S56" s="59" t="str">
        <f t="shared" ref="S56:S62" si="56">IF(R56=Q56,"",R56/Q56)</f>
        <v/>
      </c>
      <c r="T56" s="59"/>
      <c r="U56" s="132">
        <f>SUM(Q50:Q56)</f>
        <v>0</v>
      </c>
      <c r="V56" s="50" t="s">
        <v>0</v>
      </c>
      <c r="W56" s="51">
        <v>9</v>
      </c>
      <c r="X56" s="52"/>
      <c r="Y56" s="49"/>
      <c r="Z56" s="53" t="str">
        <f t="shared" si="54"/>
        <v/>
      </c>
      <c r="AA56" s="53"/>
      <c r="AB56" s="60"/>
      <c r="AC56" s="50" t="s">
        <v>3</v>
      </c>
      <c r="AD56" s="51">
        <v>9</v>
      </c>
      <c r="AE56" s="52"/>
      <c r="AF56" s="49"/>
      <c r="AG56" s="53" t="str">
        <f t="shared" si="52"/>
        <v/>
      </c>
      <c r="AH56" s="53"/>
      <c r="AI56" s="54"/>
      <c r="AJ56" s="55" t="s">
        <v>5</v>
      </c>
      <c r="AK56" s="56">
        <v>9</v>
      </c>
      <c r="AL56" s="57"/>
      <c r="AM56" s="58"/>
      <c r="AN56" s="59" t="str">
        <f t="shared" ref="AN56:AN62" si="57">IF(AM56=AL56,"",AM56/AL56)</f>
        <v/>
      </c>
      <c r="AO56" s="59"/>
      <c r="AP56" s="132">
        <f>SUM(AL50:AL56)</f>
        <v>0</v>
      </c>
      <c r="AR56" s="138">
        <v>37</v>
      </c>
      <c r="AS56" s="138"/>
      <c r="AT56" s="142"/>
      <c r="AU56" s="142"/>
      <c r="AV56" s="142"/>
      <c r="AW56" s="142"/>
      <c r="AX56" s="142"/>
      <c r="AY56" s="142"/>
      <c r="AZ56" s="142"/>
      <c r="BA56" s="142">
        <f t="shared" si="29"/>
        <v>0</v>
      </c>
      <c r="BB56" s="131">
        <f>U57</f>
        <v>37</v>
      </c>
      <c r="BC56" s="218"/>
      <c r="BD56" s="219"/>
      <c r="BE56" s="219"/>
      <c r="BF56" s="220"/>
      <c r="BG56" s="131">
        <f t="shared" si="30"/>
        <v>37</v>
      </c>
    </row>
    <row r="57" spans="1:59" ht="10.5" customHeight="1" x14ac:dyDescent="0.2">
      <c r="A57" s="50" t="s">
        <v>0</v>
      </c>
      <c r="B57" s="51">
        <v>10</v>
      </c>
      <c r="C57" s="52"/>
      <c r="D57" s="49"/>
      <c r="E57" s="53" t="str">
        <f t="shared" si="55"/>
        <v/>
      </c>
      <c r="F57" s="53"/>
      <c r="G57" s="54"/>
      <c r="H57" s="50" t="s">
        <v>3</v>
      </c>
      <c r="I57" s="51">
        <v>10</v>
      </c>
      <c r="J57" s="52"/>
      <c r="K57" s="49"/>
      <c r="L57" s="53" t="str">
        <f t="shared" si="53"/>
        <v/>
      </c>
      <c r="M57" s="53"/>
      <c r="N57" s="54"/>
      <c r="O57" s="43" t="s">
        <v>6</v>
      </c>
      <c r="P57" s="44">
        <v>10</v>
      </c>
      <c r="Q57" s="45"/>
      <c r="R57" s="46"/>
      <c r="S57" s="53" t="str">
        <f t="shared" si="56"/>
        <v/>
      </c>
      <c r="T57" s="47"/>
      <c r="U57" s="48">
        <v>37</v>
      </c>
      <c r="V57" s="50" t="s">
        <v>1</v>
      </c>
      <c r="W57" s="51">
        <v>10</v>
      </c>
      <c r="X57" s="52"/>
      <c r="Y57" s="49"/>
      <c r="Z57" s="53" t="str">
        <f t="shared" si="54"/>
        <v/>
      </c>
      <c r="AA57" s="53"/>
      <c r="AB57" s="60"/>
      <c r="AC57" s="62" t="s">
        <v>4</v>
      </c>
      <c r="AD57" s="63">
        <v>10</v>
      </c>
      <c r="AE57" s="52"/>
      <c r="AF57" s="49"/>
      <c r="AG57" s="53" t="str">
        <f t="shared" si="52"/>
        <v/>
      </c>
      <c r="AH57" s="53"/>
      <c r="AI57" s="54"/>
      <c r="AJ57" s="43" t="s">
        <v>6</v>
      </c>
      <c r="AK57" s="44">
        <v>10</v>
      </c>
      <c r="AL57" s="45"/>
      <c r="AM57" s="46"/>
      <c r="AN57" s="53" t="str">
        <f t="shared" si="57"/>
        <v/>
      </c>
      <c r="AO57" s="47"/>
      <c r="AP57" s="48">
        <v>50</v>
      </c>
      <c r="AR57" s="138">
        <v>38</v>
      </c>
      <c r="AS57" s="138"/>
      <c r="AT57" s="142"/>
      <c r="AU57" s="142"/>
      <c r="AV57" s="142"/>
      <c r="AW57" s="142"/>
      <c r="AX57" s="142"/>
      <c r="AY57" s="142"/>
      <c r="AZ57" s="142"/>
      <c r="BA57" s="142">
        <f t="shared" si="29"/>
        <v>0</v>
      </c>
      <c r="BB57" s="131">
        <f>U64</f>
        <v>38</v>
      </c>
      <c r="BC57" s="218"/>
      <c r="BD57" s="219"/>
      <c r="BE57" s="219"/>
      <c r="BF57" s="220"/>
      <c r="BG57" s="131">
        <f t="shared" si="30"/>
        <v>38</v>
      </c>
    </row>
    <row r="58" spans="1:59" ht="10.5" customHeight="1" x14ac:dyDescent="0.2">
      <c r="A58" s="50" t="s">
        <v>1</v>
      </c>
      <c r="B58" s="51">
        <v>11</v>
      </c>
      <c r="C58" s="52"/>
      <c r="D58" s="49"/>
      <c r="E58" s="53" t="str">
        <f t="shared" si="55"/>
        <v/>
      </c>
      <c r="F58" s="53"/>
      <c r="G58" s="54"/>
      <c r="H58" s="62" t="s">
        <v>4</v>
      </c>
      <c r="I58" s="63">
        <v>11</v>
      </c>
      <c r="J58" s="52"/>
      <c r="K58" s="49"/>
      <c r="L58" s="53" t="str">
        <f t="shared" si="53"/>
        <v/>
      </c>
      <c r="M58" s="53"/>
      <c r="N58" s="54"/>
      <c r="O58" s="50" t="s">
        <v>0</v>
      </c>
      <c r="P58" s="51">
        <v>11</v>
      </c>
      <c r="Q58" s="52"/>
      <c r="R58" s="49"/>
      <c r="S58" s="53" t="str">
        <f t="shared" si="56"/>
        <v/>
      </c>
      <c r="T58" s="53"/>
      <c r="U58" s="54"/>
      <c r="V58" s="50" t="s">
        <v>2</v>
      </c>
      <c r="W58" s="51">
        <v>11</v>
      </c>
      <c r="X58" s="52"/>
      <c r="Y58" s="49"/>
      <c r="Z58" s="53" t="str">
        <f t="shared" si="54"/>
        <v/>
      </c>
      <c r="AA58" s="53"/>
      <c r="AB58" s="60"/>
      <c r="AC58" s="55" t="s">
        <v>5</v>
      </c>
      <c r="AD58" s="56">
        <v>11</v>
      </c>
      <c r="AE58" s="57"/>
      <c r="AF58" s="58"/>
      <c r="AG58" s="59" t="str">
        <f t="shared" ref="AG58:AG64" si="58">IF(AF58=AE58,"",AF58/AE58)</f>
        <v/>
      </c>
      <c r="AH58" s="59"/>
      <c r="AI58" s="132">
        <f>SUM(AE52:AE58)</f>
        <v>0</v>
      </c>
      <c r="AJ58" s="50" t="s">
        <v>0</v>
      </c>
      <c r="AK58" s="51">
        <v>11</v>
      </c>
      <c r="AL58" s="52"/>
      <c r="AM58" s="49"/>
      <c r="AN58" s="53" t="str">
        <f t="shared" si="57"/>
        <v/>
      </c>
      <c r="AO58" s="53"/>
      <c r="AP58" s="54"/>
      <c r="AR58" s="138">
        <v>39</v>
      </c>
      <c r="AS58" s="138"/>
      <c r="AT58" s="142"/>
      <c r="AU58" s="142"/>
      <c r="AV58" s="142"/>
      <c r="AW58" s="142"/>
      <c r="AX58" s="142"/>
      <c r="AY58" s="142"/>
      <c r="AZ58" s="142"/>
      <c r="BA58" s="142">
        <f t="shared" si="29"/>
        <v>0</v>
      </c>
      <c r="BB58" s="131">
        <f>U71</f>
        <v>39</v>
      </c>
      <c r="BC58" s="218"/>
      <c r="BD58" s="219"/>
      <c r="BE58" s="219"/>
      <c r="BF58" s="220"/>
      <c r="BG58" s="131">
        <f t="shared" si="30"/>
        <v>39</v>
      </c>
    </row>
    <row r="59" spans="1:59" ht="10.5" customHeight="1" x14ac:dyDescent="0.2">
      <c r="A59" s="50" t="s">
        <v>2</v>
      </c>
      <c r="B59" s="51">
        <v>12</v>
      </c>
      <c r="C59" s="52"/>
      <c r="D59" s="49"/>
      <c r="E59" s="53" t="str">
        <f t="shared" si="55"/>
        <v/>
      </c>
      <c r="F59" s="53"/>
      <c r="G59" s="54"/>
      <c r="H59" s="55" t="s">
        <v>5</v>
      </c>
      <c r="I59" s="56">
        <v>12</v>
      </c>
      <c r="J59" s="57"/>
      <c r="K59" s="58"/>
      <c r="L59" s="59" t="str">
        <f t="shared" ref="L59:L65" si="59">IF(K59=J59,"",K59/J59)</f>
        <v/>
      </c>
      <c r="M59" s="59"/>
      <c r="N59" s="132">
        <f>SUM(J53:J59)</f>
        <v>0</v>
      </c>
      <c r="O59" s="50" t="s">
        <v>1</v>
      </c>
      <c r="P59" s="51">
        <v>12</v>
      </c>
      <c r="Q59" s="52"/>
      <c r="R59" s="49"/>
      <c r="S59" s="53" t="str">
        <f t="shared" si="56"/>
        <v/>
      </c>
      <c r="T59" s="53"/>
      <c r="U59" s="54"/>
      <c r="V59" s="50" t="s">
        <v>3</v>
      </c>
      <c r="W59" s="51">
        <v>12</v>
      </c>
      <c r="X59" s="52"/>
      <c r="Y59" s="49"/>
      <c r="Z59" s="53" t="str">
        <f t="shared" si="54"/>
        <v/>
      </c>
      <c r="AA59" s="53"/>
      <c r="AB59" s="60"/>
      <c r="AC59" s="43" t="s">
        <v>6</v>
      </c>
      <c r="AD59" s="44">
        <v>12</v>
      </c>
      <c r="AE59" s="45"/>
      <c r="AF59" s="46"/>
      <c r="AG59" s="53" t="str">
        <f t="shared" si="58"/>
        <v/>
      </c>
      <c r="AH59" s="47"/>
      <c r="AI59" s="48">
        <v>46</v>
      </c>
      <c r="AJ59" s="50" t="s">
        <v>1</v>
      </c>
      <c r="AK59" s="51">
        <v>12</v>
      </c>
      <c r="AL59" s="52"/>
      <c r="AM59" s="49"/>
      <c r="AN59" s="53" t="str">
        <f t="shared" si="57"/>
        <v/>
      </c>
      <c r="AO59" s="53"/>
      <c r="AP59" s="54"/>
      <c r="AR59" s="138">
        <v>40</v>
      </c>
      <c r="AS59" s="138"/>
      <c r="AT59" s="142"/>
      <c r="AU59" s="142"/>
      <c r="AV59" s="142"/>
      <c r="AW59" s="142"/>
      <c r="AX59" s="142"/>
      <c r="AY59" s="142"/>
      <c r="AZ59" s="142"/>
      <c r="BA59" s="142">
        <f t="shared" si="29"/>
        <v>0</v>
      </c>
      <c r="BB59" s="131">
        <f>AB48</f>
        <v>40</v>
      </c>
      <c r="BC59" s="218"/>
      <c r="BD59" s="219"/>
      <c r="BE59" s="219"/>
      <c r="BF59" s="220"/>
      <c r="BG59" s="131">
        <f t="shared" si="30"/>
        <v>40</v>
      </c>
    </row>
    <row r="60" spans="1:59" ht="10.5" customHeight="1" x14ac:dyDescent="0.2">
      <c r="A60" s="50" t="s">
        <v>3</v>
      </c>
      <c r="B60" s="51">
        <v>13</v>
      </c>
      <c r="C60" s="52"/>
      <c r="D60" s="49"/>
      <c r="E60" s="53" t="str">
        <f t="shared" si="55"/>
        <v/>
      </c>
      <c r="F60" s="53"/>
      <c r="G60" s="54"/>
      <c r="H60" s="43" t="s">
        <v>6</v>
      </c>
      <c r="I60" s="44">
        <v>13</v>
      </c>
      <c r="J60" s="45"/>
      <c r="K60" s="46"/>
      <c r="L60" s="53" t="str">
        <f t="shared" si="59"/>
        <v/>
      </c>
      <c r="M60" s="47"/>
      <c r="N60" s="48">
        <v>33</v>
      </c>
      <c r="O60" s="50" t="s">
        <v>2</v>
      </c>
      <c r="P60" s="51">
        <v>13</v>
      </c>
      <c r="Q60" s="52"/>
      <c r="R60" s="49"/>
      <c r="S60" s="53" t="str">
        <f t="shared" si="56"/>
        <v/>
      </c>
      <c r="T60" s="53"/>
      <c r="U60" s="54"/>
      <c r="V60" s="62" t="s">
        <v>4</v>
      </c>
      <c r="W60" s="63">
        <v>13</v>
      </c>
      <c r="X60" s="52"/>
      <c r="Y60" s="49"/>
      <c r="Z60" s="53" t="str">
        <f t="shared" si="54"/>
        <v/>
      </c>
      <c r="AA60" s="53"/>
      <c r="AB60" s="60"/>
      <c r="AC60" s="50" t="s">
        <v>0</v>
      </c>
      <c r="AD60" s="51">
        <v>13</v>
      </c>
      <c r="AE60" s="52"/>
      <c r="AF60" s="49"/>
      <c r="AG60" s="53" t="str">
        <f t="shared" si="58"/>
        <v/>
      </c>
      <c r="AH60" s="53"/>
      <c r="AI60" s="54"/>
      <c r="AJ60" s="50" t="s">
        <v>2</v>
      </c>
      <c r="AK60" s="51">
        <v>13</v>
      </c>
      <c r="AL60" s="52"/>
      <c r="AM60" s="49"/>
      <c r="AN60" s="53" t="str">
        <f t="shared" si="57"/>
        <v/>
      </c>
      <c r="AO60" s="53"/>
      <c r="AP60" s="54"/>
      <c r="AR60" s="138">
        <v>41</v>
      </c>
      <c r="AS60" s="138"/>
      <c r="AT60" s="142"/>
      <c r="AU60" s="142"/>
      <c r="AV60" s="142"/>
      <c r="AW60" s="142"/>
      <c r="AX60" s="142"/>
      <c r="AY60" s="142"/>
      <c r="AZ60" s="142"/>
      <c r="BA60" s="142">
        <f t="shared" si="29"/>
        <v>0</v>
      </c>
      <c r="BB60" s="131">
        <f>AB55</f>
        <v>41</v>
      </c>
      <c r="BC60" s="218"/>
      <c r="BD60" s="219"/>
      <c r="BE60" s="219"/>
      <c r="BF60" s="220"/>
      <c r="BG60" s="131">
        <f t="shared" si="30"/>
        <v>41</v>
      </c>
    </row>
    <row r="61" spans="1:59" ht="10.5" customHeight="1" x14ac:dyDescent="0.2">
      <c r="A61" s="62" t="s">
        <v>4</v>
      </c>
      <c r="B61" s="63">
        <v>14</v>
      </c>
      <c r="C61" s="52"/>
      <c r="D61" s="49"/>
      <c r="E61" s="53" t="str">
        <f t="shared" si="55"/>
        <v/>
      </c>
      <c r="F61" s="53"/>
      <c r="G61" s="54"/>
      <c r="H61" s="50" t="s">
        <v>0</v>
      </c>
      <c r="I61" s="51">
        <v>14</v>
      </c>
      <c r="J61" s="52"/>
      <c r="K61" s="49"/>
      <c r="L61" s="53" t="str">
        <f t="shared" si="59"/>
        <v/>
      </c>
      <c r="M61" s="53"/>
      <c r="N61" s="54"/>
      <c r="O61" s="50" t="s">
        <v>3</v>
      </c>
      <c r="P61" s="51">
        <v>14</v>
      </c>
      <c r="Q61" s="52"/>
      <c r="R61" s="49"/>
      <c r="S61" s="53" t="str">
        <f t="shared" si="56"/>
        <v/>
      </c>
      <c r="T61" s="53"/>
      <c r="U61" s="54"/>
      <c r="V61" s="55" t="s">
        <v>5</v>
      </c>
      <c r="W61" s="56">
        <v>14</v>
      </c>
      <c r="X61" s="57"/>
      <c r="Y61" s="58"/>
      <c r="Z61" s="59" t="str">
        <f t="shared" ref="Z61:Z67" si="60">IF(Y61=X61,"",Y61/X61)</f>
        <v/>
      </c>
      <c r="AA61" s="59"/>
      <c r="AB61" s="132">
        <f>SUM(X55:X61)</f>
        <v>0</v>
      </c>
      <c r="AC61" s="50" t="s">
        <v>1</v>
      </c>
      <c r="AD61" s="51">
        <v>14</v>
      </c>
      <c r="AE61" s="52"/>
      <c r="AF61" s="49"/>
      <c r="AG61" s="53" t="str">
        <f t="shared" si="58"/>
        <v/>
      </c>
      <c r="AH61" s="53"/>
      <c r="AI61" s="54"/>
      <c r="AJ61" s="50" t="s">
        <v>3</v>
      </c>
      <c r="AK61" s="51">
        <v>14</v>
      </c>
      <c r="AL61" s="52"/>
      <c r="AM61" s="49"/>
      <c r="AN61" s="53" t="str">
        <f t="shared" si="57"/>
        <v/>
      </c>
      <c r="AO61" s="53"/>
      <c r="AP61" s="54"/>
      <c r="AR61" s="138">
        <v>42</v>
      </c>
      <c r="AS61" s="138"/>
      <c r="AT61" s="142"/>
      <c r="AU61" s="142"/>
      <c r="AV61" s="142"/>
      <c r="AW61" s="142"/>
      <c r="AX61" s="142"/>
      <c r="AY61" s="142"/>
      <c r="AZ61" s="142"/>
      <c r="BA61" s="142">
        <f t="shared" si="29"/>
        <v>0</v>
      </c>
      <c r="BB61" s="131">
        <f>AB62</f>
        <v>42</v>
      </c>
      <c r="BC61" s="218"/>
      <c r="BD61" s="219"/>
      <c r="BE61" s="219"/>
      <c r="BF61" s="220"/>
      <c r="BG61" s="131">
        <f t="shared" si="30"/>
        <v>42</v>
      </c>
    </row>
    <row r="62" spans="1:59" ht="10.5" customHeight="1" x14ac:dyDescent="0.2">
      <c r="A62" s="62" t="s">
        <v>5</v>
      </c>
      <c r="B62" s="63">
        <v>15</v>
      </c>
      <c r="C62" s="70"/>
      <c r="D62" s="71"/>
      <c r="E62" s="59" t="str">
        <f t="shared" ref="E62:E68" si="61">IF(D62=C62,"",D62/C62)</f>
        <v/>
      </c>
      <c r="F62" s="72"/>
      <c r="G62" s="133">
        <f>SUM(C56:C62)</f>
        <v>0</v>
      </c>
      <c r="H62" s="50" t="s">
        <v>1</v>
      </c>
      <c r="I62" s="51">
        <v>15</v>
      </c>
      <c r="J62" s="52"/>
      <c r="K62" s="49"/>
      <c r="L62" s="53" t="str">
        <f t="shared" si="59"/>
        <v/>
      </c>
      <c r="M62" s="53"/>
      <c r="N62" s="54"/>
      <c r="O62" s="62" t="s">
        <v>4</v>
      </c>
      <c r="P62" s="63">
        <v>15</v>
      </c>
      <c r="Q62" s="52"/>
      <c r="R62" s="49"/>
      <c r="S62" s="53" t="str">
        <f t="shared" si="56"/>
        <v/>
      </c>
      <c r="T62" s="53"/>
      <c r="U62" s="54"/>
      <c r="V62" s="43" t="s">
        <v>6</v>
      </c>
      <c r="W62" s="44">
        <v>15</v>
      </c>
      <c r="X62" s="45"/>
      <c r="Y62" s="46"/>
      <c r="Z62" s="53" t="str">
        <f t="shared" si="60"/>
        <v/>
      </c>
      <c r="AA62" s="47"/>
      <c r="AB62" s="61">
        <v>42</v>
      </c>
      <c r="AC62" s="50" t="s">
        <v>2</v>
      </c>
      <c r="AD62" s="51">
        <v>15</v>
      </c>
      <c r="AE62" s="52"/>
      <c r="AF62" s="49"/>
      <c r="AG62" s="53" t="str">
        <f t="shared" si="58"/>
        <v/>
      </c>
      <c r="AH62" s="53"/>
      <c r="AI62" s="54"/>
      <c r="AJ62" s="62" t="s">
        <v>4</v>
      </c>
      <c r="AK62" s="63">
        <v>15</v>
      </c>
      <c r="AL62" s="52"/>
      <c r="AM62" s="49"/>
      <c r="AN62" s="53" t="str">
        <f t="shared" si="57"/>
        <v/>
      </c>
      <c r="AO62" s="53"/>
      <c r="AP62" s="54"/>
      <c r="AR62" s="138">
        <v>43</v>
      </c>
      <c r="AS62" s="138"/>
      <c r="AT62" s="142"/>
      <c r="AU62" s="142"/>
      <c r="AV62" s="142"/>
      <c r="AW62" s="142"/>
      <c r="AX62" s="142"/>
      <c r="AY62" s="142"/>
      <c r="AZ62" s="142"/>
      <c r="BA62" s="142">
        <f t="shared" si="29"/>
        <v>0</v>
      </c>
      <c r="BB62" s="131">
        <f>AB69</f>
        <v>43</v>
      </c>
      <c r="BC62" s="218"/>
      <c r="BD62" s="219"/>
      <c r="BE62" s="219"/>
      <c r="BF62" s="220"/>
      <c r="BG62" s="131">
        <f t="shared" si="30"/>
        <v>43</v>
      </c>
    </row>
    <row r="63" spans="1:59" ht="10.5" customHeight="1" x14ac:dyDescent="0.2">
      <c r="A63" s="43" t="s">
        <v>6</v>
      </c>
      <c r="B63" s="44">
        <v>16</v>
      </c>
      <c r="C63" s="45"/>
      <c r="D63" s="46"/>
      <c r="E63" s="53" t="str">
        <f t="shared" si="61"/>
        <v/>
      </c>
      <c r="F63" s="47"/>
      <c r="G63" s="48">
        <v>29</v>
      </c>
      <c r="H63" s="50" t="s">
        <v>2</v>
      </c>
      <c r="I63" s="51">
        <v>16</v>
      </c>
      <c r="J63" s="52"/>
      <c r="K63" s="49"/>
      <c r="L63" s="53" t="str">
        <f t="shared" si="59"/>
        <v/>
      </c>
      <c r="M63" s="53"/>
      <c r="N63" s="54"/>
      <c r="O63" s="55" t="s">
        <v>5</v>
      </c>
      <c r="P63" s="56">
        <v>16</v>
      </c>
      <c r="Q63" s="57"/>
      <c r="R63" s="58"/>
      <c r="S63" s="59" t="str">
        <f t="shared" ref="S63:S69" si="62">IF(R63=Q63,"",R63/Q63)</f>
        <v/>
      </c>
      <c r="T63" s="59"/>
      <c r="U63" s="132">
        <f>SUM(Q57:Q63)</f>
        <v>0</v>
      </c>
      <c r="V63" s="50" t="s">
        <v>0</v>
      </c>
      <c r="W63" s="51">
        <v>16</v>
      </c>
      <c r="X63" s="52"/>
      <c r="Y63" s="49"/>
      <c r="Z63" s="53" t="str">
        <f t="shared" si="60"/>
        <v/>
      </c>
      <c r="AA63" s="53"/>
      <c r="AB63" s="60"/>
      <c r="AC63" s="50" t="s">
        <v>3</v>
      </c>
      <c r="AD63" s="51">
        <v>16</v>
      </c>
      <c r="AE63" s="52"/>
      <c r="AF63" s="49"/>
      <c r="AG63" s="53" t="str">
        <f t="shared" si="58"/>
        <v/>
      </c>
      <c r="AH63" s="53"/>
      <c r="AI63" s="54"/>
      <c r="AJ63" s="55" t="s">
        <v>5</v>
      </c>
      <c r="AK63" s="56">
        <v>16</v>
      </c>
      <c r="AL63" s="57"/>
      <c r="AM63" s="58"/>
      <c r="AN63" s="59" t="str">
        <f t="shared" ref="AN63:AN69" si="63">IF(AM63=AL63,"",AM63/AL63)</f>
        <v/>
      </c>
      <c r="AO63" s="59"/>
      <c r="AP63" s="132">
        <f>SUM(AL57:AL63)</f>
        <v>0</v>
      </c>
      <c r="AR63" s="138">
        <v>44</v>
      </c>
      <c r="AS63" s="138"/>
      <c r="AT63" s="142"/>
      <c r="AU63" s="142"/>
      <c r="AV63" s="142"/>
      <c r="AW63" s="142"/>
      <c r="AX63" s="142"/>
      <c r="AY63" s="142"/>
      <c r="AZ63" s="142"/>
      <c r="BA63" s="142">
        <f t="shared" si="29"/>
        <v>0</v>
      </c>
      <c r="BB63" s="131">
        <f>AB76</f>
        <v>44</v>
      </c>
      <c r="BC63" s="218"/>
      <c r="BD63" s="219"/>
      <c r="BE63" s="219"/>
      <c r="BF63" s="220"/>
      <c r="BG63" s="131">
        <f t="shared" si="30"/>
        <v>44</v>
      </c>
    </row>
    <row r="64" spans="1:59" ht="10.5" customHeight="1" x14ac:dyDescent="0.2">
      <c r="A64" s="50" t="s">
        <v>0</v>
      </c>
      <c r="B64" s="51">
        <v>17</v>
      </c>
      <c r="C64" s="52"/>
      <c r="D64" s="49"/>
      <c r="E64" s="53" t="str">
        <f t="shared" si="61"/>
        <v/>
      </c>
      <c r="F64" s="53"/>
      <c r="G64" s="54"/>
      <c r="H64" s="50" t="s">
        <v>3</v>
      </c>
      <c r="I64" s="51">
        <v>17</v>
      </c>
      <c r="J64" s="52"/>
      <c r="K64" s="49"/>
      <c r="L64" s="53" t="str">
        <f t="shared" si="59"/>
        <v/>
      </c>
      <c r="M64" s="53"/>
      <c r="N64" s="54"/>
      <c r="O64" s="43" t="s">
        <v>6</v>
      </c>
      <c r="P64" s="44">
        <v>17</v>
      </c>
      <c r="Q64" s="45"/>
      <c r="R64" s="46"/>
      <c r="S64" s="53" t="str">
        <f t="shared" si="62"/>
        <v/>
      </c>
      <c r="T64" s="47"/>
      <c r="U64" s="48">
        <v>38</v>
      </c>
      <c r="V64" s="50" t="s">
        <v>1</v>
      </c>
      <c r="W64" s="51">
        <v>17</v>
      </c>
      <c r="X64" s="52"/>
      <c r="Y64" s="49"/>
      <c r="Z64" s="53" t="str">
        <f t="shared" si="60"/>
        <v/>
      </c>
      <c r="AA64" s="53"/>
      <c r="AB64" s="60"/>
      <c r="AC64" s="62" t="s">
        <v>4</v>
      </c>
      <c r="AD64" s="63">
        <v>17</v>
      </c>
      <c r="AE64" s="52"/>
      <c r="AF64" s="49"/>
      <c r="AG64" s="53" t="str">
        <f t="shared" si="58"/>
        <v/>
      </c>
      <c r="AH64" s="53"/>
      <c r="AI64" s="54"/>
      <c r="AJ64" s="43" t="s">
        <v>6</v>
      </c>
      <c r="AK64" s="44">
        <v>17</v>
      </c>
      <c r="AL64" s="45"/>
      <c r="AM64" s="46"/>
      <c r="AN64" s="53" t="str">
        <f t="shared" si="63"/>
        <v/>
      </c>
      <c r="AO64" s="47"/>
      <c r="AP64" s="48">
        <v>51</v>
      </c>
      <c r="AR64" s="138">
        <v>45</v>
      </c>
      <c r="AS64" s="138"/>
      <c r="AT64" s="142"/>
      <c r="AU64" s="142"/>
      <c r="AV64" s="142"/>
      <c r="AW64" s="142"/>
      <c r="AX64" s="142"/>
      <c r="AY64" s="142"/>
      <c r="AZ64" s="142"/>
      <c r="BA64" s="142">
        <f t="shared" si="29"/>
        <v>0</v>
      </c>
      <c r="BB64" s="131">
        <f>AI52</f>
        <v>45</v>
      </c>
      <c r="BC64" s="139"/>
      <c r="BD64" s="140"/>
      <c r="BE64" s="140"/>
      <c r="BF64" s="141"/>
      <c r="BG64" s="131">
        <f t="shared" si="30"/>
        <v>45</v>
      </c>
    </row>
    <row r="65" spans="1:59" ht="10.5" customHeight="1" x14ac:dyDescent="0.2">
      <c r="A65" s="50" t="s">
        <v>1</v>
      </c>
      <c r="B65" s="51">
        <v>18</v>
      </c>
      <c r="C65" s="52"/>
      <c r="D65" s="49"/>
      <c r="E65" s="53" t="str">
        <f t="shared" si="61"/>
        <v/>
      </c>
      <c r="F65" s="53"/>
      <c r="G65" s="54"/>
      <c r="H65" s="62" t="s">
        <v>4</v>
      </c>
      <c r="I65" s="63">
        <v>18</v>
      </c>
      <c r="J65" s="52"/>
      <c r="K65" s="49"/>
      <c r="L65" s="53" t="str">
        <f t="shared" si="59"/>
        <v/>
      </c>
      <c r="M65" s="53"/>
      <c r="N65" s="54"/>
      <c r="O65" s="50" t="s">
        <v>0</v>
      </c>
      <c r="P65" s="51">
        <v>18</v>
      </c>
      <c r="Q65" s="52"/>
      <c r="R65" s="49"/>
      <c r="S65" s="53" t="str">
        <f t="shared" si="62"/>
        <v/>
      </c>
      <c r="T65" s="53"/>
      <c r="U65" s="54"/>
      <c r="V65" s="50" t="s">
        <v>2</v>
      </c>
      <c r="W65" s="51">
        <v>18</v>
      </c>
      <c r="X65" s="52"/>
      <c r="Y65" s="49"/>
      <c r="Z65" s="53" t="str">
        <f t="shared" si="60"/>
        <v/>
      </c>
      <c r="AA65" s="53"/>
      <c r="AB65" s="60"/>
      <c r="AC65" s="55" t="s">
        <v>5</v>
      </c>
      <c r="AD65" s="56">
        <v>18</v>
      </c>
      <c r="AE65" s="57"/>
      <c r="AF65" s="58"/>
      <c r="AG65" s="59" t="str">
        <f t="shared" ref="AG65:AG71" si="64">IF(AF65=AE65,"",AF65/AE65)</f>
        <v/>
      </c>
      <c r="AH65" s="59"/>
      <c r="AI65" s="132">
        <f>SUM(AE59:AE65)</f>
        <v>0</v>
      </c>
      <c r="AJ65" s="50" t="s">
        <v>0</v>
      </c>
      <c r="AK65" s="51">
        <v>18</v>
      </c>
      <c r="AL65" s="52"/>
      <c r="AM65" s="49"/>
      <c r="AN65" s="53" t="str">
        <f t="shared" si="63"/>
        <v/>
      </c>
      <c r="AO65" s="53"/>
      <c r="AP65" s="54"/>
      <c r="AR65" s="138">
        <v>46</v>
      </c>
      <c r="AS65" s="138"/>
      <c r="AT65" s="142"/>
      <c r="AU65" s="142"/>
      <c r="AV65" s="142"/>
      <c r="AW65" s="142"/>
      <c r="AX65" s="142"/>
      <c r="AY65" s="142"/>
      <c r="AZ65" s="142"/>
      <c r="BA65" s="142">
        <f t="shared" si="29"/>
        <v>0</v>
      </c>
      <c r="BB65" s="131">
        <f>AI59</f>
        <v>46</v>
      </c>
      <c r="BC65" s="139"/>
      <c r="BD65" s="140"/>
      <c r="BE65" s="140"/>
      <c r="BF65" s="141"/>
      <c r="BG65" s="131">
        <f t="shared" si="30"/>
        <v>46</v>
      </c>
    </row>
    <row r="66" spans="1:59" ht="10.5" customHeight="1" x14ac:dyDescent="0.2">
      <c r="A66" s="50" t="s">
        <v>2</v>
      </c>
      <c r="B66" s="51">
        <v>19</v>
      </c>
      <c r="C66" s="52"/>
      <c r="D66" s="49"/>
      <c r="E66" s="53" t="str">
        <f t="shared" si="61"/>
        <v/>
      </c>
      <c r="F66" s="53"/>
      <c r="G66" s="54"/>
      <c r="H66" s="55" t="s">
        <v>5</v>
      </c>
      <c r="I66" s="56">
        <v>19</v>
      </c>
      <c r="J66" s="57"/>
      <c r="K66" s="58"/>
      <c r="L66" s="59" t="str">
        <f t="shared" ref="L66:L72" si="65">IF(K66=J66,"",K66/J66)</f>
        <v/>
      </c>
      <c r="M66" s="59"/>
      <c r="N66" s="132">
        <f>SUM(J60:J66)</f>
        <v>0</v>
      </c>
      <c r="O66" s="50" t="s">
        <v>1</v>
      </c>
      <c r="P66" s="51">
        <v>19</v>
      </c>
      <c r="Q66" s="52"/>
      <c r="R66" s="49"/>
      <c r="S66" s="53" t="str">
        <f t="shared" si="62"/>
        <v/>
      </c>
      <c r="T66" s="53"/>
      <c r="U66" s="54"/>
      <c r="V66" s="50" t="s">
        <v>3</v>
      </c>
      <c r="W66" s="51">
        <v>19</v>
      </c>
      <c r="X66" s="52"/>
      <c r="Y66" s="49"/>
      <c r="Z66" s="53" t="str">
        <f t="shared" si="60"/>
        <v/>
      </c>
      <c r="AA66" s="53"/>
      <c r="AB66" s="60"/>
      <c r="AC66" s="43" t="s">
        <v>6</v>
      </c>
      <c r="AD66" s="44">
        <v>19</v>
      </c>
      <c r="AE66" s="45"/>
      <c r="AF66" s="119"/>
      <c r="AG66" s="53" t="str">
        <f t="shared" si="64"/>
        <v/>
      </c>
      <c r="AH66" s="47"/>
      <c r="AI66" s="48">
        <v>47</v>
      </c>
      <c r="AJ66" s="50" t="s">
        <v>1</v>
      </c>
      <c r="AK66" s="51">
        <v>19</v>
      </c>
      <c r="AL66" s="52"/>
      <c r="AM66" s="49"/>
      <c r="AN66" s="53" t="str">
        <f t="shared" si="63"/>
        <v/>
      </c>
      <c r="AO66" s="53"/>
      <c r="AP66" s="54"/>
      <c r="AR66" s="138">
        <v>47</v>
      </c>
      <c r="AS66" s="138"/>
      <c r="AT66" s="142"/>
      <c r="AU66" s="142"/>
      <c r="AV66" s="142"/>
      <c r="AW66" s="142"/>
      <c r="AX66" s="142"/>
      <c r="AY66" s="142"/>
      <c r="AZ66" s="142"/>
      <c r="BA66" s="142">
        <f t="shared" si="29"/>
        <v>0</v>
      </c>
      <c r="BB66" s="131">
        <f>AI66</f>
        <v>47</v>
      </c>
      <c r="BC66" s="139"/>
      <c r="BD66" s="140"/>
      <c r="BE66" s="140"/>
      <c r="BF66" s="141"/>
      <c r="BG66" s="131">
        <f t="shared" si="30"/>
        <v>47</v>
      </c>
    </row>
    <row r="67" spans="1:59" ht="10.5" customHeight="1" x14ac:dyDescent="0.2">
      <c r="A67" s="50" t="s">
        <v>3</v>
      </c>
      <c r="B67" s="51">
        <v>20</v>
      </c>
      <c r="C67" s="52"/>
      <c r="D67" s="49"/>
      <c r="E67" s="53" t="str">
        <f t="shared" si="61"/>
        <v/>
      </c>
      <c r="F67" s="53"/>
      <c r="G67" s="54"/>
      <c r="H67" s="43" t="s">
        <v>6</v>
      </c>
      <c r="I67" s="44">
        <v>20</v>
      </c>
      <c r="J67" s="45"/>
      <c r="K67" s="46"/>
      <c r="L67" s="53" t="str">
        <f t="shared" si="65"/>
        <v/>
      </c>
      <c r="M67" s="47"/>
      <c r="N67" s="48">
        <v>34</v>
      </c>
      <c r="O67" s="50" t="s">
        <v>2</v>
      </c>
      <c r="P67" s="51">
        <v>20</v>
      </c>
      <c r="Q67" s="52"/>
      <c r="R67" s="49"/>
      <c r="S67" s="53" t="str">
        <f t="shared" si="62"/>
        <v/>
      </c>
      <c r="T67" s="53"/>
      <c r="U67" s="54"/>
      <c r="V67" s="62" t="s">
        <v>4</v>
      </c>
      <c r="W67" s="63">
        <v>20</v>
      </c>
      <c r="X67" s="52"/>
      <c r="Y67" s="49"/>
      <c r="Z67" s="53" t="str">
        <f t="shared" si="60"/>
        <v/>
      </c>
      <c r="AA67" s="53"/>
      <c r="AB67" s="60"/>
      <c r="AC67" s="50" t="s">
        <v>0</v>
      </c>
      <c r="AD67" s="51">
        <v>20</v>
      </c>
      <c r="AE67" s="52"/>
      <c r="AF67" s="120"/>
      <c r="AG67" s="53" t="str">
        <f t="shared" si="64"/>
        <v/>
      </c>
      <c r="AH67" s="53"/>
      <c r="AI67" s="54"/>
      <c r="AJ67" s="50" t="s">
        <v>2</v>
      </c>
      <c r="AK67" s="51">
        <v>20</v>
      </c>
      <c r="AL67" s="52"/>
      <c r="AM67" s="49"/>
      <c r="AN67" s="53" t="str">
        <f t="shared" si="63"/>
        <v/>
      </c>
      <c r="AO67" s="53"/>
      <c r="AP67" s="54"/>
      <c r="AR67" s="138">
        <v>48</v>
      </c>
      <c r="AS67" s="138"/>
      <c r="AT67" s="142"/>
      <c r="AU67" s="142"/>
      <c r="AV67" s="142"/>
      <c r="AW67" s="142"/>
      <c r="AX67" s="142"/>
      <c r="AY67" s="142"/>
      <c r="AZ67" s="142"/>
      <c r="BA67" s="142">
        <f t="shared" si="29"/>
        <v>0</v>
      </c>
      <c r="BB67" s="131">
        <f>AI73</f>
        <v>48</v>
      </c>
      <c r="BC67" s="139"/>
      <c r="BD67" s="140"/>
      <c r="BE67" s="140"/>
      <c r="BF67" s="141"/>
      <c r="BG67" s="131">
        <f t="shared" si="30"/>
        <v>48</v>
      </c>
    </row>
    <row r="68" spans="1:59" ht="10.5" customHeight="1" x14ac:dyDescent="0.2">
      <c r="A68" s="62" t="s">
        <v>4</v>
      </c>
      <c r="B68" s="63">
        <v>21</v>
      </c>
      <c r="C68" s="52"/>
      <c r="D68" s="49"/>
      <c r="E68" s="53" t="str">
        <f t="shared" si="61"/>
        <v/>
      </c>
      <c r="F68" s="53"/>
      <c r="G68" s="54"/>
      <c r="H68" s="50" t="s">
        <v>0</v>
      </c>
      <c r="I68" s="51">
        <v>21</v>
      </c>
      <c r="J68" s="52"/>
      <c r="K68" s="49"/>
      <c r="L68" s="53" t="str">
        <f t="shared" si="65"/>
        <v/>
      </c>
      <c r="M68" s="53"/>
      <c r="N68" s="54"/>
      <c r="O68" s="50" t="s">
        <v>3</v>
      </c>
      <c r="P68" s="51">
        <v>21</v>
      </c>
      <c r="Q68" s="52"/>
      <c r="R68" s="49"/>
      <c r="S68" s="53" t="str">
        <f t="shared" si="62"/>
        <v/>
      </c>
      <c r="T68" s="53"/>
      <c r="U68" s="54"/>
      <c r="V68" s="55" t="s">
        <v>5</v>
      </c>
      <c r="W68" s="56">
        <v>21</v>
      </c>
      <c r="X68" s="57"/>
      <c r="Y68" s="58"/>
      <c r="Z68" s="59" t="str">
        <f t="shared" ref="Z68:Z74" si="66">IF(Y68=X68,"",Y68/X68)</f>
        <v/>
      </c>
      <c r="AA68" s="59"/>
      <c r="AB68" s="132">
        <f>SUM(X62:X68)</f>
        <v>0</v>
      </c>
      <c r="AC68" s="50" t="s">
        <v>1</v>
      </c>
      <c r="AD68" s="51">
        <v>21</v>
      </c>
      <c r="AE68" s="52"/>
      <c r="AF68" s="49"/>
      <c r="AG68" s="53" t="str">
        <f t="shared" si="64"/>
        <v/>
      </c>
      <c r="AH68" s="53"/>
      <c r="AI68" s="54"/>
      <c r="AJ68" s="50" t="s">
        <v>3</v>
      </c>
      <c r="AK68" s="51">
        <v>21</v>
      </c>
      <c r="AL68" s="52"/>
      <c r="AM68" s="49"/>
      <c r="AN68" s="53" t="str">
        <f t="shared" si="63"/>
        <v/>
      </c>
      <c r="AO68" s="53"/>
      <c r="AP68" s="54"/>
      <c r="AR68" s="138">
        <v>49</v>
      </c>
      <c r="AS68" s="138"/>
      <c r="AT68" s="142"/>
      <c r="AU68" s="142"/>
      <c r="AV68" s="142"/>
      <c r="AW68" s="142"/>
      <c r="AX68" s="142"/>
      <c r="AY68" s="142"/>
      <c r="AZ68" s="142"/>
      <c r="BA68" s="142">
        <f t="shared" si="29"/>
        <v>0</v>
      </c>
      <c r="BB68" s="131">
        <f>AP50</f>
        <v>49</v>
      </c>
      <c r="BC68" s="139"/>
      <c r="BD68" s="140"/>
      <c r="BE68" s="140"/>
      <c r="BF68" s="141"/>
      <c r="BG68" s="131">
        <f t="shared" si="30"/>
        <v>49</v>
      </c>
    </row>
    <row r="69" spans="1:59" ht="10.5" customHeight="1" x14ac:dyDescent="0.2">
      <c r="A69" s="55" t="s">
        <v>5</v>
      </c>
      <c r="B69" s="56">
        <v>22</v>
      </c>
      <c r="C69" s="57"/>
      <c r="D69" s="58"/>
      <c r="E69" s="59" t="str">
        <f t="shared" ref="E69:E75" si="67">IF(D69=C69,"",D69/C69)</f>
        <v/>
      </c>
      <c r="F69" s="59"/>
      <c r="G69" s="132">
        <f>SUM(C63:C69)</f>
        <v>0</v>
      </c>
      <c r="H69" s="50" t="s">
        <v>1</v>
      </c>
      <c r="I69" s="51">
        <v>22</v>
      </c>
      <c r="J69" s="52"/>
      <c r="K69" s="49"/>
      <c r="L69" s="53" t="str">
        <f t="shared" si="65"/>
        <v/>
      </c>
      <c r="M69" s="53"/>
      <c r="N69" s="54"/>
      <c r="O69" s="62" t="s">
        <v>4</v>
      </c>
      <c r="P69" s="63">
        <v>22</v>
      </c>
      <c r="Q69" s="52"/>
      <c r="R69" s="49"/>
      <c r="S69" s="53" t="str">
        <f t="shared" si="62"/>
        <v/>
      </c>
      <c r="T69" s="53"/>
      <c r="U69" s="54"/>
      <c r="V69" s="50" t="s">
        <v>6</v>
      </c>
      <c r="W69" s="51">
        <v>22</v>
      </c>
      <c r="X69" s="45"/>
      <c r="Y69" s="46"/>
      <c r="Z69" s="53" t="str">
        <f t="shared" si="66"/>
        <v/>
      </c>
      <c r="AA69" s="53"/>
      <c r="AB69" s="80">
        <v>43</v>
      </c>
      <c r="AC69" s="50" t="s">
        <v>2</v>
      </c>
      <c r="AD69" s="51">
        <v>22</v>
      </c>
      <c r="AE69" s="52"/>
      <c r="AF69" s="49"/>
      <c r="AG69" s="53" t="str">
        <f t="shared" si="64"/>
        <v/>
      </c>
      <c r="AH69" s="53"/>
      <c r="AI69" s="54"/>
      <c r="AJ69" s="62" t="s">
        <v>4</v>
      </c>
      <c r="AK69" s="63">
        <v>22</v>
      </c>
      <c r="AL69" s="52"/>
      <c r="AM69" s="49"/>
      <c r="AN69" s="53" t="str">
        <f t="shared" si="63"/>
        <v/>
      </c>
      <c r="AO69" s="53"/>
      <c r="AP69" s="54"/>
      <c r="AR69" s="138">
        <v>50</v>
      </c>
      <c r="AS69" s="138"/>
      <c r="AT69" s="142"/>
      <c r="AU69" s="142"/>
      <c r="AV69" s="142"/>
      <c r="AW69" s="142"/>
      <c r="AX69" s="142"/>
      <c r="AY69" s="142"/>
      <c r="AZ69" s="142"/>
      <c r="BA69" s="142">
        <f t="shared" si="29"/>
        <v>0</v>
      </c>
      <c r="BB69" s="131">
        <f>AP57</f>
        <v>50</v>
      </c>
      <c r="BC69" s="139"/>
      <c r="BD69" s="140"/>
      <c r="BE69" s="140"/>
      <c r="BF69" s="141"/>
      <c r="BG69" s="131">
        <f t="shared" si="30"/>
        <v>50</v>
      </c>
    </row>
    <row r="70" spans="1:59" ht="10.5" customHeight="1" x14ac:dyDescent="0.2">
      <c r="A70" s="50" t="s">
        <v>6</v>
      </c>
      <c r="B70" s="51">
        <v>23</v>
      </c>
      <c r="C70" s="52"/>
      <c r="D70" s="46"/>
      <c r="E70" s="53" t="str">
        <f t="shared" si="67"/>
        <v/>
      </c>
      <c r="F70" s="53"/>
      <c r="G70" s="76">
        <v>30</v>
      </c>
      <c r="H70" s="50" t="s">
        <v>2</v>
      </c>
      <c r="I70" s="51">
        <v>23</v>
      </c>
      <c r="J70" s="52"/>
      <c r="K70" s="49"/>
      <c r="L70" s="53" t="str">
        <f t="shared" si="65"/>
        <v/>
      </c>
      <c r="M70" s="53"/>
      <c r="N70" s="54"/>
      <c r="O70" s="55" t="s">
        <v>5</v>
      </c>
      <c r="P70" s="56">
        <v>23</v>
      </c>
      <c r="Q70" s="57"/>
      <c r="R70" s="58"/>
      <c r="S70" s="59" t="str">
        <f t="shared" ref="S70:S76" si="68">IF(R70=Q70,"",R70/Q70)</f>
        <v/>
      </c>
      <c r="T70" s="59"/>
      <c r="U70" s="132">
        <f>SUM(Q64:Q70)</f>
        <v>0</v>
      </c>
      <c r="V70" s="50" t="s">
        <v>0</v>
      </c>
      <c r="W70" s="51">
        <v>23</v>
      </c>
      <c r="X70" s="52"/>
      <c r="Y70" s="49"/>
      <c r="Z70" s="53" t="str">
        <f t="shared" si="66"/>
        <v/>
      </c>
      <c r="AA70" s="53"/>
      <c r="AB70" s="80"/>
      <c r="AC70" s="50" t="s">
        <v>3</v>
      </c>
      <c r="AD70" s="51">
        <v>23</v>
      </c>
      <c r="AE70" s="52"/>
      <c r="AF70" s="49"/>
      <c r="AG70" s="53" t="str">
        <f t="shared" si="64"/>
        <v/>
      </c>
      <c r="AH70" s="53"/>
      <c r="AI70" s="54"/>
      <c r="AJ70" s="55" t="s">
        <v>5</v>
      </c>
      <c r="AK70" s="56">
        <v>23</v>
      </c>
      <c r="AL70" s="57"/>
      <c r="AM70" s="58"/>
      <c r="AN70" s="59" t="str">
        <f t="shared" ref="AN70:AN76" si="69">IF(AM70=AL70,"",AM70/AL70)</f>
        <v/>
      </c>
      <c r="AO70" s="59"/>
      <c r="AP70" s="132">
        <f>SUM(AL64:AL70)</f>
        <v>0</v>
      </c>
      <c r="AR70" s="138">
        <v>51</v>
      </c>
      <c r="AS70" s="138"/>
      <c r="AT70" s="142"/>
      <c r="AU70" s="142"/>
      <c r="AV70" s="142"/>
      <c r="AW70" s="142"/>
      <c r="AX70" s="142"/>
      <c r="AY70" s="142"/>
      <c r="AZ70" s="142"/>
      <c r="BA70" s="142">
        <f t="shared" si="29"/>
        <v>0</v>
      </c>
      <c r="BB70" s="131">
        <f>AP64</f>
        <v>51</v>
      </c>
      <c r="BC70" s="139"/>
      <c r="BD70" s="140"/>
      <c r="BE70" s="140"/>
      <c r="BF70" s="141"/>
      <c r="BG70" s="131">
        <f t="shared" si="30"/>
        <v>51</v>
      </c>
    </row>
    <row r="71" spans="1:59" ht="10.5" customHeight="1" x14ac:dyDescent="0.2">
      <c r="A71" s="50" t="s">
        <v>0</v>
      </c>
      <c r="B71" s="51">
        <v>24</v>
      </c>
      <c r="C71" s="52"/>
      <c r="D71" s="49"/>
      <c r="E71" s="53" t="str">
        <f t="shared" si="67"/>
        <v/>
      </c>
      <c r="F71" s="53"/>
      <c r="G71" s="60"/>
      <c r="H71" s="50" t="s">
        <v>3</v>
      </c>
      <c r="I71" s="51">
        <v>24</v>
      </c>
      <c r="J71" s="52"/>
      <c r="K71" s="49"/>
      <c r="L71" s="53" t="str">
        <f t="shared" si="65"/>
        <v/>
      </c>
      <c r="M71" s="53"/>
      <c r="N71" s="54"/>
      <c r="O71" s="43" t="s">
        <v>6</v>
      </c>
      <c r="P71" s="44">
        <v>24</v>
      </c>
      <c r="Q71" s="45"/>
      <c r="R71" s="46"/>
      <c r="S71" s="53" t="str">
        <f t="shared" si="68"/>
        <v/>
      </c>
      <c r="T71" s="47"/>
      <c r="U71" s="61">
        <v>39</v>
      </c>
      <c r="V71" s="50" t="s">
        <v>1</v>
      </c>
      <c r="W71" s="51">
        <v>24</v>
      </c>
      <c r="X71" s="52"/>
      <c r="Y71" s="49"/>
      <c r="Z71" s="53" t="str">
        <f t="shared" si="66"/>
        <v/>
      </c>
      <c r="AA71" s="53"/>
      <c r="AB71" s="80"/>
      <c r="AC71" s="62" t="s">
        <v>4</v>
      </c>
      <c r="AD71" s="63">
        <v>24</v>
      </c>
      <c r="AE71" s="52"/>
      <c r="AF71" s="120"/>
      <c r="AG71" s="53" t="str">
        <f t="shared" si="64"/>
        <v/>
      </c>
      <c r="AH71" s="53"/>
      <c r="AI71" s="54"/>
      <c r="AJ71" s="43" t="s">
        <v>6</v>
      </c>
      <c r="AK71" s="44">
        <v>24</v>
      </c>
      <c r="AL71" s="45"/>
      <c r="AM71" s="46"/>
      <c r="AN71" s="53" t="str">
        <f t="shared" si="69"/>
        <v/>
      </c>
      <c r="AO71" s="47"/>
      <c r="AP71" s="61">
        <v>52</v>
      </c>
      <c r="AR71" s="138">
        <v>52</v>
      </c>
      <c r="AS71" s="138"/>
      <c r="AT71" s="142"/>
      <c r="AU71" s="142"/>
      <c r="AV71" s="142"/>
      <c r="AW71" s="142"/>
      <c r="AX71" s="142"/>
      <c r="AY71" s="142"/>
      <c r="AZ71" s="142"/>
      <c r="BA71" s="142">
        <f t="shared" si="29"/>
        <v>0</v>
      </c>
      <c r="BB71" s="131">
        <f>AP71</f>
        <v>52</v>
      </c>
      <c r="BC71" s="139"/>
      <c r="BD71" s="140"/>
      <c r="BE71" s="140"/>
      <c r="BF71" s="141"/>
      <c r="BG71" s="131">
        <f t="shared" si="30"/>
        <v>52</v>
      </c>
    </row>
    <row r="72" spans="1:59" ht="10.5" customHeight="1" x14ac:dyDescent="0.2">
      <c r="A72" s="50" t="s">
        <v>1</v>
      </c>
      <c r="B72" s="51">
        <v>25</v>
      </c>
      <c r="C72" s="52"/>
      <c r="D72" s="49"/>
      <c r="E72" s="53" t="str">
        <f t="shared" si="67"/>
        <v/>
      </c>
      <c r="F72" s="53"/>
      <c r="G72" s="60"/>
      <c r="H72" s="62" t="s">
        <v>4</v>
      </c>
      <c r="I72" s="63">
        <v>25</v>
      </c>
      <c r="J72" s="52"/>
      <c r="K72" s="49"/>
      <c r="L72" s="53" t="str">
        <f t="shared" si="65"/>
        <v/>
      </c>
      <c r="M72" s="53"/>
      <c r="N72" s="54"/>
      <c r="O72" s="50" t="s">
        <v>0</v>
      </c>
      <c r="P72" s="51">
        <v>25</v>
      </c>
      <c r="Q72" s="52"/>
      <c r="R72" s="49"/>
      <c r="S72" s="53" t="str">
        <f t="shared" si="68"/>
        <v/>
      </c>
      <c r="T72" s="53"/>
      <c r="U72" s="80"/>
      <c r="V72" s="50" t="s">
        <v>2</v>
      </c>
      <c r="W72" s="51">
        <v>25</v>
      </c>
      <c r="X72" s="52"/>
      <c r="Y72" s="49"/>
      <c r="Z72" s="53" t="str">
        <f t="shared" si="66"/>
        <v/>
      </c>
      <c r="AA72" s="53"/>
      <c r="AB72" s="80"/>
      <c r="AC72" s="55" t="s">
        <v>5</v>
      </c>
      <c r="AD72" s="56">
        <v>25</v>
      </c>
      <c r="AE72" s="57"/>
      <c r="AF72" s="121"/>
      <c r="AG72" s="59" t="str">
        <f t="shared" ref="AG72:AG77" si="70">IF(AF72=AE72,"",AF72/AE72)</f>
        <v/>
      </c>
      <c r="AH72" s="59"/>
      <c r="AI72" s="132">
        <f>SUM(AE66:AE72)</f>
        <v>0</v>
      </c>
      <c r="AJ72" s="50" t="s">
        <v>0</v>
      </c>
      <c r="AK72" s="51">
        <v>25</v>
      </c>
      <c r="AL72" s="52"/>
      <c r="AM72" s="49"/>
      <c r="AN72" s="53" t="str">
        <f t="shared" si="69"/>
        <v/>
      </c>
      <c r="AO72" s="53"/>
      <c r="AP72" s="80"/>
      <c r="AR72" s="138">
        <v>1</v>
      </c>
      <c r="AS72" s="138"/>
      <c r="AT72" s="142"/>
      <c r="AU72" s="142"/>
      <c r="AV72" s="142"/>
      <c r="AW72" s="142"/>
      <c r="AX72" s="142"/>
      <c r="AY72" s="142"/>
      <c r="AZ72" s="142"/>
      <c r="BA72" s="142">
        <f t="shared" si="29"/>
        <v>0</v>
      </c>
      <c r="BB72" s="131">
        <f>AP78</f>
        <v>0</v>
      </c>
      <c r="BC72" s="139"/>
      <c r="BD72" s="140"/>
      <c r="BE72" s="140"/>
      <c r="BF72" s="141"/>
      <c r="BG72" s="131">
        <f t="shared" si="30"/>
        <v>0</v>
      </c>
    </row>
    <row r="73" spans="1:59" ht="10.5" customHeight="1" x14ac:dyDescent="0.2">
      <c r="A73" s="50" t="s">
        <v>2</v>
      </c>
      <c r="B73" s="51">
        <v>26</v>
      </c>
      <c r="C73" s="52"/>
      <c r="D73" s="49"/>
      <c r="E73" s="53" t="str">
        <f t="shared" si="67"/>
        <v/>
      </c>
      <c r="F73" s="53"/>
      <c r="G73" s="54"/>
      <c r="H73" s="55" t="s">
        <v>5</v>
      </c>
      <c r="I73" s="56">
        <v>26</v>
      </c>
      <c r="J73" s="57"/>
      <c r="K73" s="58"/>
      <c r="L73" s="59" t="str">
        <f t="shared" ref="L73:L78" si="71">IF(K73=J73,"",K73/J73)</f>
        <v/>
      </c>
      <c r="M73" s="59"/>
      <c r="N73" s="132">
        <f>SUM(J67:J73)</f>
        <v>0</v>
      </c>
      <c r="O73" s="50" t="s">
        <v>1</v>
      </c>
      <c r="P73" s="51">
        <v>26</v>
      </c>
      <c r="Q73" s="52"/>
      <c r="R73" s="49"/>
      <c r="S73" s="53" t="str">
        <f t="shared" si="68"/>
        <v/>
      </c>
      <c r="T73" s="53"/>
      <c r="U73" s="80"/>
      <c r="V73" s="50" t="s">
        <v>3</v>
      </c>
      <c r="W73" s="51">
        <v>26</v>
      </c>
      <c r="X73" s="52"/>
      <c r="Y73" s="49"/>
      <c r="Z73" s="53" t="str">
        <f t="shared" si="66"/>
        <v/>
      </c>
      <c r="AA73" s="53"/>
      <c r="AB73" s="80"/>
      <c r="AC73" s="43" t="s">
        <v>6</v>
      </c>
      <c r="AD73" s="44">
        <v>26</v>
      </c>
      <c r="AE73" s="45"/>
      <c r="AF73" s="46"/>
      <c r="AG73" s="53" t="str">
        <f t="shared" si="70"/>
        <v/>
      </c>
      <c r="AH73" s="47"/>
      <c r="AI73" s="48">
        <v>48</v>
      </c>
      <c r="AJ73" s="50" t="s">
        <v>1</v>
      </c>
      <c r="AK73" s="51">
        <v>26</v>
      </c>
      <c r="AL73" s="52"/>
      <c r="AM73" s="49"/>
      <c r="AN73" s="53" t="str">
        <f t="shared" si="69"/>
        <v/>
      </c>
      <c r="AO73" s="53"/>
      <c r="AP73" s="80"/>
      <c r="AR73" s="138" t="s">
        <v>19</v>
      </c>
      <c r="AS73" s="138"/>
      <c r="AT73" s="122"/>
      <c r="AU73" s="122"/>
      <c r="AV73" s="122"/>
      <c r="AW73" s="122"/>
      <c r="AX73" s="122"/>
      <c r="AY73" s="122"/>
      <c r="AZ73" s="122"/>
      <c r="BA73" s="123">
        <f>SUM(BA21:BA72)</f>
        <v>0</v>
      </c>
      <c r="BB73" s="146">
        <f>SUM(BB20:BB72)</f>
        <v>1378</v>
      </c>
      <c r="BC73" s="221"/>
      <c r="BD73" s="221"/>
      <c r="BE73" s="221"/>
      <c r="BF73" s="221"/>
      <c r="BG73" s="146">
        <f>SUM(BG21:BG72)</f>
        <v>1377</v>
      </c>
    </row>
    <row r="74" spans="1:59" ht="10.5" customHeight="1" x14ac:dyDescent="0.2">
      <c r="A74" s="50" t="s">
        <v>3</v>
      </c>
      <c r="B74" s="51">
        <v>27</v>
      </c>
      <c r="C74" s="52"/>
      <c r="D74" s="49"/>
      <c r="E74" s="53" t="str">
        <f t="shared" si="67"/>
        <v/>
      </c>
      <c r="F74" s="53"/>
      <c r="G74" s="60"/>
      <c r="H74" s="43" t="s">
        <v>6</v>
      </c>
      <c r="I74" s="44">
        <v>27</v>
      </c>
      <c r="J74" s="45"/>
      <c r="K74" s="46"/>
      <c r="L74" s="53" t="str">
        <f t="shared" si="71"/>
        <v/>
      </c>
      <c r="M74" s="47"/>
      <c r="N74" s="61">
        <v>35</v>
      </c>
      <c r="O74" s="50" t="s">
        <v>2</v>
      </c>
      <c r="P74" s="51">
        <v>27</v>
      </c>
      <c r="Q74" s="52"/>
      <c r="R74" s="49"/>
      <c r="S74" s="53" t="str">
        <f t="shared" si="68"/>
        <v/>
      </c>
      <c r="T74" s="53"/>
      <c r="U74" s="80"/>
      <c r="V74" s="62" t="s">
        <v>4</v>
      </c>
      <c r="W74" s="63">
        <v>27</v>
      </c>
      <c r="X74" s="52"/>
      <c r="Y74" s="49"/>
      <c r="Z74" s="53" t="str">
        <f t="shared" si="66"/>
        <v/>
      </c>
      <c r="AA74" s="53"/>
      <c r="AB74" s="80"/>
      <c r="AC74" s="50" t="s">
        <v>0</v>
      </c>
      <c r="AD74" s="51">
        <v>27</v>
      </c>
      <c r="AE74" s="52"/>
      <c r="AF74" s="120"/>
      <c r="AG74" s="53" t="str">
        <f t="shared" si="70"/>
        <v/>
      </c>
      <c r="AH74" s="53"/>
      <c r="AI74" s="60"/>
      <c r="AJ74" s="50" t="s">
        <v>2</v>
      </c>
      <c r="AK74" s="51">
        <v>27</v>
      </c>
      <c r="AL74" s="52"/>
      <c r="AM74" s="49"/>
      <c r="AN74" s="53" t="str">
        <f t="shared" si="69"/>
        <v/>
      </c>
      <c r="AO74" s="53"/>
      <c r="AP74" s="80"/>
      <c r="AR74" s="125"/>
      <c r="AS74" s="125"/>
      <c r="AT74" s="125"/>
      <c r="AU74" s="125"/>
      <c r="AV74" s="125"/>
      <c r="AW74" s="125"/>
      <c r="AX74" s="125"/>
      <c r="AY74" s="125"/>
      <c r="AZ74" s="125"/>
      <c r="BA74" s="125"/>
    </row>
    <row r="75" spans="1:59" ht="10.5" customHeight="1" x14ac:dyDescent="0.2">
      <c r="A75" s="62" t="s">
        <v>4</v>
      </c>
      <c r="B75" s="63">
        <v>28</v>
      </c>
      <c r="C75" s="52"/>
      <c r="D75" s="49"/>
      <c r="E75" s="53" t="str">
        <f t="shared" si="67"/>
        <v/>
      </c>
      <c r="F75" s="53"/>
      <c r="G75" s="60"/>
      <c r="H75" s="50" t="s">
        <v>0</v>
      </c>
      <c r="I75" s="51">
        <v>28</v>
      </c>
      <c r="J75" s="52"/>
      <c r="K75" s="49"/>
      <c r="L75" s="53" t="str">
        <f t="shared" si="71"/>
        <v/>
      </c>
      <c r="M75" s="53"/>
      <c r="N75" s="80"/>
      <c r="O75" s="50" t="s">
        <v>3</v>
      </c>
      <c r="P75" s="51">
        <v>28</v>
      </c>
      <c r="Q75" s="52"/>
      <c r="R75" s="49"/>
      <c r="S75" s="53" t="str">
        <f t="shared" si="68"/>
        <v/>
      </c>
      <c r="T75" s="53"/>
      <c r="U75" s="54"/>
      <c r="V75" s="55" t="s">
        <v>5</v>
      </c>
      <c r="W75" s="56">
        <v>28</v>
      </c>
      <c r="X75" s="57"/>
      <c r="Y75" s="58"/>
      <c r="Z75" s="59" t="str">
        <f t="shared" ref="Z75:Z78" si="72">IF(Y75=X75,"",Y75/X75)</f>
        <v/>
      </c>
      <c r="AA75" s="59"/>
      <c r="AB75" s="132">
        <f>SUM(X69:X75)</f>
        <v>0</v>
      </c>
      <c r="AC75" s="50" t="s">
        <v>1</v>
      </c>
      <c r="AD75" s="51">
        <v>28</v>
      </c>
      <c r="AE75" s="52"/>
      <c r="AF75" s="120"/>
      <c r="AG75" s="53" t="str">
        <f t="shared" si="70"/>
        <v/>
      </c>
      <c r="AH75" s="53"/>
      <c r="AI75" s="60"/>
      <c r="AJ75" s="50" t="s">
        <v>3</v>
      </c>
      <c r="AK75" s="51">
        <v>28</v>
      </c>
      <c r="AL75" s="52"/>
      <c r="AM75" s="49"/>
      <c r="AN75" s="53" t="str">
        <f t="shared" si="69"/>
        <v/>
      </c>
      <c r="AO75" s="53"/>
      <c r="AP75" s="54"/>
      <c r="AR75" s="125" t="s">
        <v>61</v>
      </c>
      <c r="AS75" s="125"/>
      <c r="AT75" s="125"/>
      <c r="AU75" s="125"/>
      <c r="AV75" s="125"/>
      <c r="AW75" s="125"/>
      <c r="AX75" s="125"/>
      <c r="AY75" s="125"/>
      <c r="AZ75" s="125"/>
      <c r="BA75" s="146">
        <f>SUM(BA23:BA74)</f>
        <v>0</v>
      </c>
    </row>
    <row r="76" spans="1:59" ht="10.5" customHeight="1" x14ac:dyDescent="0.2">
      <c r="A76" s="55" t="s">
        <v>5</v>
      </c>
      <c r="B76" s="56">
        <v>29</v>
      </c>
      <c r="C76" s="57"/>
      <c r="D76" s="58"/>
      <c r="E76" s="59" t="str">
        <f t="shared" ref="E76:E78" si="73">IF(D76=C76,"",D76/C76)</f>
        <v/>
      </c>
      <c r="F76" s="59"/>
      <c r="G76" s="132">
        <f>SUM(C70:C76)</f>
        <v>0</v>
      </c>
      <c r="H76" s="50" t="s">
        <v>1</v>
      </c>
      <c r="I76" s="51">
        <v>29</v>
      </c>
      <c r="J76" s="52"/>
      <c r="K76" s="49"/>
      <c r="L76" s="53" t="str">
        <f t="shared" si="71"/>
        <v/>
      </c>
      <c r="M76" s="53"/>
      <c r="N76" s="80"/>
      <c r="O76" s="62" t="s">
        <v>4</v>
      </c>
      <c r="P76" s="63">
        <v>29</v>
      </c>
      <c r="Q76" s="52"/>
      <c r="R76" s="49"/>
      <c r="S76" s="53" t="str">
        <f t="shared" si="68"/>
        <v/>
      </c>
      <c r="T76" s="53"/>
      <c r="U76" s="54"/>
      <c r="V76" s="50" t="s">
        <v>6</v>
      </c>
      <c r="W76" s="51">
        <v>29</v>
      </c>
      <c r="X76" s="45"/>
      <c r="Y76" s="46"/>
      <c r="Z76" s="53" t="str">
        <f t="shared" si="72"/>
        <v/>
      </c>
      <c r="AA76" s="53"/>
      <c r="AB76" s="80">
        <v>44</v>
      </c>
      <c r="AC76" s="50" t="s">
        <v>2</v>
      </c>
      <c r="AD76" s="51">
        <v>29</v>
      </c>
      <c r="AE76" s="52"/>
      <c r="AF76" s="120"/>
      <c r="AG76" s="53" t="str">
        <f t="shared" si="70"/>
        <v/>
      </c>
      <c r="AH76" s="53"/>
      <c r="AI76" s="60"/>
      <c r="AJ76" s="62" t="s">
        <v>4</v>
      </c>
      <c r="AK76" s="63">
        <v>29</v>
      </c>
      <c r="AL76" s="52"/>
      <c r="AM76" s="49"/>
      <c r="AN76" s="53" t="str">
        <f t="shared" si="69"/>
        <v/>
      </c>
      <c r="AO76" s="53"/>
      <c r="AP76" s="54"/>
    </row>
    <row r="77" spans="1:59" ht="10.5" customHeight="1" x14ac:dyDescent="0.2">
      <c r="A77" s="43" t="s">
        <v>6</v>
      </c>
      <c r="B77" s="44">
        <v>30</v>
      </c>
      <c r="C77" s="45"/>
      <c r="D77" s="46"/>
      <c r="E77" s="53" t="str">
        <f t="shared" si="73"/>
        <v/>
      </c>
      <c r="F77" s="47"/>
      <c r="G77" s="48">
        <v>31</v>
      </c>
      <c r="H77" s="50" t="s">
        <v>2</v>
      </c>
      <c r="I77" s="51">
        <v>30</v>
      </c>
      <c r="J77" s="52"/>
      <c r="K77" s="49"/>
      <c r="L77" s="53" t="str">
        <f t="shared" si="71"/>
        <v/>
      </c>
      <c r="M77" s="53"/>
      <c r="N77" s="80"/>
      <c r="O77" s="55" t="s">
        <v>5</v>
      </c>
      <c r="P77" s="56">
        <v>30</v>
      </c>
      <c r="Q77" s="57"/>
      <c r="R77" s="58"/>
      <c r="S77" s="59" t="str">
        <f t="shared" ref="S77" si="74">IF(R77=Q77,"",R77/Q77)</f>
        <v/>
      </c>
      <c r="T77" s="59"/>
      <c r="U77" s="132">
        <f>SUM(Q71:Q77)</f>
        <v>0</v>
      </c>
      <c r="V77" s="50" t="s">
        <v>0</v>
      </c>
      <c r="W77" s="51">
        <v>30</v>
      </c>
      <c r="X77" s="52"/>
      <c r="Y77" s="49"/>
      <c r="Z77" s="53" t="str">
        <f t="shared" si="72"/>
        <v/>
      </c>
      <c r="AA77" s="53"/>
      <c r="AB77" s="80"/>
      <c r="AC77" s="50" t="s">
        <v>3</v>
      </c>
      <c r="AD77" s="51">
        <v>30</v>
      </c>
      <c r="AE77" s="52"/>
      <c r="AF77" s="49"/>
      <c r="AG77" s="53" t="str">
        <f t="shared" si="70"/>
        <v/>
      </c>
      <c r="AH77" s="53"/>
      <c r="AI77" s="54"/>
      <c r="AJ77" s="55" t="s">
        <v>5</v>
      </c>
      <c r="AK77" s="56">
        <v>30</v>
      </c>
      <c r="AL77" s="57"/>
      <c r="AM77" s="58"/>
      <c r="AN77" s="59" t="str">
        <f t="shared" ref="AN77:AN78" si="75">IF(AM77=AL77,"",AM77/AL77)</f>
        <v/>
      </c>
      <c r="AO77" s="59"/>
      <c r="AP77" s="132">
        <f>SUM(AL71:AL77)</f>
        <v>0</v>
      </c>
    </row>
    <row r="78" spans="1:59" ht="10.5" customHeight="1" x14ac:dyDescent="0.2">
      <c r="A78" s="50" t="s">
        <v>0</v>
      </c>
      <c r="B78" s="51">
        <v>31</v>
      </c>
      <c r="C78" s="52"/>
      <c r="D78" s="49"/>
      <c r="E78" s="53" t="str">
        <f t="shared" si="73"/>
        <v/>
      </c>
      <c r="F78" s="53"/>
      <c r="G78" s="54"/>
      <c r="H78" s="50" t="s">
        <v>3</v>
      </c>
      <c r="I78" s="51">
        <v>31</v>
      </c>
      <c r="J78" s="52"/>
      <c r="K78" s="51"/>
      <c r="L78" s="53" t="str">
        <f t="shared" si="71"/>
        <v/>
      </c>
      <c r="M78" s="124"/>
      <c r="N78" s="54"/>
      <c r="O78" s="82"/>
      <c r="P78" s="83"/>
      <c r="Q78" s="84"/>
      <c r="R78" s="85"/>
      <c r="S78" s="86" t="str">
        <f>IF(R78=Q78,"",R78/Q78)</f>
        <v/>
      </c>
      <c r="T78" s="86"/>
      <c r="U78" s="189"/>
      <c r="V78" s="50" t="s">
        <v>1</v>
      </c>
      <c r="W78" s="51">
        <v>31</v>
      </c>
      <c r="X78" s="52"/>
      <c r="Y78" s="49"/>
      <c r="Z78" s="53" t="str">
        <f t="shared" si="72"/>
        <v/>
      </c>
      <c r="AA78" s="53"/>
      <c r="AB78" s="80"/>
      <c r="AC78" s="50"/>
      <c r="AD78" s="51"/>
      <c r="AE78" s="52"/>
      <c r="AF78" s="49"/>
      <c r="AG78" s="53" t="str">
        <f t="shared" ref="AG78" si="76">IF(AF78=AE78,"",AF78/AE78)</f>
        <v/>
      </c>
      <c r="AH78" s="53"/>
      <c r="AI78" s="54"/>
      <c r="AJ78" s="82" t="s">
        <v>6</v>
      </c>
      <c r="AK78" s="83">
        <v>31</v>
      </c>
      <c r="AL78" s="84"/>
      <c r="AM78" s="85"/>
      <c r="AN78" s="53" t="str">
        <f t="shared" si="75"/>
        <v/>
      </c>
      <c r="AO78" s="86"/>
      <c r="AP78" s="189">
        <f>SUM(AL72:AL78)</f>
        <v>0</v>
      </c>
    </row>
    <row r="79" spans="1:59" ht="10.5" customHeight="1" x14ac:dyDescent="0.2">
      <c r="A79" s="87" t="s">
        <v>19</v>
      </c>
      <c r="B79" s="143"/>
      <c r="C79" s="88">
        <f>SUM(C48:C78)</f>
        <v>0</v>
      </c>
      <c r="D79" s="92">
        <f>SUM(D48:D78)</f>
        <v>0</v>
      </c>
      <c r="E79" s="89" t="str">
        <f>IF(D79=C79,"",D79/C79)</f>
        <v/>
      </c>
      <c r="F79" s="89"/>
      <c r="G79" s="93"/>
      <c r="H79" s="87" t="s">
        <v>19</v>
      </c>
      <c r="I79" s="143"/>
      <c r="J79" s="88">
        <f>SUM(J48:J78)</f>
        <v>0</v>
      </c>
      <c r="K79" s="92">
        <f>SUM(K48:K78)</f>
        <v>0</v>
      </c>
      <c r="L79" s="89" t="str">
        <f>IF(K79=J79,"",K79/J79)</f>
        <v/>
      </c>
      <c r="M79" s="89"/>
      <c r="N79" s="93"/>
      <c r="O79" s="87" t="s">
        <v>19</v>
      </c>
      <c r="P79" s="143"/>
      <c r="Q79" s="88">
        <f>SUM(Q48:Q78)</f>
        <v>0</v>
      </c>
      <c r="R79" s="92">
        <f>SUM(R48:R78)</f>
        <v>0</v>
      </c>
      <c r="S79" s="89" t="str">
        <f>IF(R79=Q79,"",R79/Q79)</f>
        <v/>
      </c>
      <c r="T79" s="89"/>
      <c r="U79" s="93"/>
      <c r="V79" s="87" t="s">
        <v>19</v>
      </c>
      <c r="W79" s="143"/>
      <c r="X79" s="88">
        <f>SUM(X48:X78)</f>
        <v>0</v>
      </c>
      <c r="Y79" s="92">
        <f>SUM(Y48:Y78)</f>
        <v>0</v>
      </c>
      <c r="Z79" s="89" t="str">
        <f>IF(Y79=X79,"",Y79/X79)</f>
        <v/>
      </c>
      <c r="AA79" s="89"/>
      <c r="AB79" s="93"/>
      <c r="AC79" s="87" t="s">
        <v>19</v>
      </c>
      <c r="AD79" s="143"/>
      <c r="AE79" s="88">
        <f>SUM(AE48:AE78)</f>
        <v>0</v>
      </c>
      <c r="AF79" s="92">
        <f>SUM(AF48:AF78)</f>
        <v>0</v>
      </c>
      <c r="AG79" s="89" t="str">
        <f>IF(AF79=AE79,"",AF79/AE79)</f>
        <v/>
      </c>
      <c r="AH79" s="89"/>
      <c r="AI79" s="93"/>
      <c r="AJ79" s="87" t="s">
        <v>19</v>
      </c>
      <c r="AK79" s="143"/>
      <c r="AL79" s="88">
        <f>SUM(AL48:AL78)</f>
        <v>0</v>
      </c>
      <c r="AM79" s="92">
        <f>SUM(AM48:AM78)</f>
        <v>0</v>
      </c>
      <c r="AN79" s="89" t="str">
        <f>IF(AM79=AL79,"",AM79/AL79)</f>
        <v/>
      </c>
      <c r="AO79" s="89"/>
      <c r="AP79" s="93"/>
    </row>
    <row r="80" spans="1:59" ht="10.5" customHeight="1" x14ac:dyDescent="0.2">
      <c r="A80" s="104"/>
      <c r="B80" s="105"/>
      <c r="C80" s="105"/>
      <c r="D80" s="106"/>
      <c r="E80" s="106"/>
      <c r="F80" s="106"/>
      <c r="G80" s="107"/>
      <c r="H80" s="99"/>
      <c r="I80" s="100"/>
      <c r="J80" s="100"/>
      <c r="K80" s="101"/>
      <c r="L80" s="101"/>
      <c r="M80" s="101"/>
      <c r="N80" s="103"/>
      <c r="O80" s="99"/>
      <c r="P80" s="100"/>
      <c r="Q80" s="100"/>
      <c r="R80" s="100"/>
      <c r="S80" s="101"/>
      <c r="T80" s="101"/>
      <c r="U80" s="102"/>
      <c r="V80" s="99"/>
      <c r="W80" s="100"/>
      <c r="X80" s="100"/>
      <c r="Y80" s="100"/>
      <c r="Z80" s="101"/>
      <c r="AA80" s="101"/>
      <c r="AB80" s="103"/>
      <c r="AC80" s="99"/>
      <c r="AD80" s="100"/>
      <c r="AE80" s="100"/>
      <c r="AF80" s="100"/>
      <c r="AG80" s="101"/>
      <c r="AH80" s="101"/>
      <c r="AI80" s="103"/>
      <c r="AJ80" s="99"/>
      <c r="AK80" s="100"/>
      <c r="AL80" s="100"/>
      <c r="AM80" s="100"/>
      <c r="AN80" s="101"/>
      <c r="AO80" s="101"/>
      <c r="AP80" s="103"/>
    </row>
    <row r="81" spans="1:74" ht="10.5" customHeight="1" x14ac:dyDescent="0.2">
      <c r="A81" s="99"/>
      <c r="B81" s="100"/>
      <c r="C81" s="100"/>
      <c r="D81" s="101"/>
      <c r="E81" s="101"/>
      <c r="F81" s="101"/>
      <c r="G81" s="103"/>
      <c r="H81" s="99"/>
      <c r="I81" s="100"/>
      <c r="J81" s="100"/>
      <c r="K81" s="101"/>
      <c r="L81" s="101"/>
      <c r="M81" s="101"/>
      <c r="N81" s="103"/>
      <c r="O81" s="104"/>
      <c r="P81" s="105"/>
      <c r="Q81" s="105"/>
      <c r="R81" s="105"/>
      <c r="S81" s="106"/>
      <c r="T81" s="106"/>
      <c r="U81" s="107"/>
      <c r="V81" s="104"/>
      <c r="W81" s="105"/>
      <c r="X81" s="105"/>
      <c r="Y81" s="105"/>
      <c r="Z81" s="106"/>
      <c r="AA81" s="106"/>
      <c r="AB81" s="107"/>
      <c r="AC81" s="104"/>
      <c r="AD81" s="105"/>
      <c r="AE81" s="105"/>
      <c r="AF81" s="105"/>
      <c r="AG81" s="106"/>
      <c r="AH81" s="106"/>
      <c r="AI81" s="107"/>
      <c r="AJ81" s="104"/>
      <c r="AK81" s="105"/>
      <c r="AL81" s="105"/>
      <c r="AM81" s="105"/>
      <c r="AN81" s="106"/>
      <c r="AO81" s="106"/>
      <c r="AP81" s="107"/>
    </row>
    <row r="82" spans="1:74" ht="10.5" customHeight="1" x14ac:dyDescent="0.2">
      <c r="A82" s="104"/>
      <c r="B82" s="105"/>
      <c r="C82" s="105"/>
      <c r="D82" s="106"/>
      <c r="E82" s="106"/>
      <c r="F82" s="106"/>
      <c r="G82" s="107"/>
      <c r="H82" s="99"/>
      <c r="I82" s="100"/>
      <c r="J82" s="100"/>
      <c r="K82" s="101"/>
      <c r="L82" s="101"/>
      <c r="M82" s="101"/>
      <c r="N82" s="103"/>
      <c r="O82" s="104"/>
      <c r="P82" s="105"/>
      <c r="Q82" s="105"/>
      <c r="R82" s="105"/>
      <c r="S82" s="106"/>
      <c r="T82" s="106"/>
      <c r="U82" s="107"/>
      <c r="V82" s="104"/>
      <c r="W82" s="105"/>
      <c r="X82" s="105"/>
      <c r="Y82" s="105"/>
      <c r="Z82" s="106"/>
      <c r="AA82" s="106"/>
      <c r="AB82" s="107"/>
      <c r="AC82" s="104"/>
      <c r="AD82" s="105"/>
      <c r="AE82" s="105"/>
      <c r="AF82" s="105"/>
      <c r="AG82" s="106"/>
      <c r="AH82" s="106"/>
      <c r="AI82" s="107"/>
      <c r="AJ82" s="168"/>
      <c r="AK82" s="105"/>
      <c r="AL82" s="105"/>
      <c r="AM82" s="105"/>
      <c r="AN82" s="106"/>
      <c r="AO82" s="106"/>
      <c r="AP82" s="107"/>
    </row>
    <row r="83" spans="1:74" ht="10.5" customHeight="1" x14ac:dyDescent="0.2">
      <c r="A83" s="104"/>
      <c r="B83" s="105"/>
      <c r="C83" s="105"/>
      <c r="D83" s="106"/>
      <c r="E83" s="106"/>
      <c r="F83" s="106"/>
      <c r="G83" s="107"/>
      <c r="H83" s="99"/>
      <c r="I83" s="100"/>
      <c r="J83" s="100"/>
      <c r="K83" s="101"/>
      <c r="L83" s="101"/>
      <c r="M83" s="101"/>
      <c r="N83" s="103"/>
      <c r="O83" s="104"/>
      <c r="P83" s="105"/>
      <c r="Q83" s="105"/>
      <c r="R83" s="105"/>
      <c r="S83" s="106"/>
      <c r="T83" s="106"/>
      <c r="U83" s="107"/>
      <c r="V83" s="104"/>
      <c r="W83" s="105"/>
      <c r="X83" s="105"/>
      <c r="Y83" s="105"/>
      <c r="Z83" s="106"/>
      <c r="AA83" s="106"/>
      <c r="AB83" s="107"/>
      <c r="AC83" s="104"/>
      <c r="AD83" s="105"/>
      <c r="AE83" s="105"/>
      <c r="AF83" s="105"/>
      <c r="AG83" s="106"/>
      <c r="AH83" s="106"/>
      <c r="AI83" s="107"/>
      <c r="AJ83" s="104"/>
      <c r="AK83" s="105"/>
      <c r="AL83" s="105"/>
      <c r="AM83" s="105"/>
      <c r="AN83" s="106"/>
      <c r="AO83" s="106"/>
      <c r="AP83" s="10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</row>
    <row r="84" spans="1:74" ht="10.5" customHeight="1" x14ac:dyDescent="0.2">
      <c r="A84" s="104"/>
      <c r="B84" s="105"/>
      <c r="C84" s="105"/>
      <c r="D84" s="106"/>
      <c r="E84" s="106"/>
      <c r="F84" s="106"/>
      <c r="G84" s="107"/>
      <c r="H84" s="99"/>
      <c r="I84" s="100"/>
      <c r="J84" s="100"/>
      <c r="K84" s="101"/>
      <c r="L84" s="101"/>
      <c r="M84" s="101"/>
      <c r="N84" s="103"/>
      <c r="O84" s="104"/>
      <c r="P84" s="105"/>
      <c r="Q84" s="105"/>
      <c r="R84" s="105"/>
      <c r="S84" s="106"/>
      <c r="T84" s="106"/>
      <c r="U84" s="107"/>
      <c r="V84" s="104"/>
      <c r="W84" s="105"/>
      <c r="X84" s="105"/>
      <c r="Y84" s="105"/>
      <c r="Z84" s="106"/>
      <c r="AA84" s="106"/>
      <c r="AB84" s="107"/>
      <c r="AC84" s="104"/>
      <c r="AD84" s="105"/>
      <c r="AE84" s="105"/>
      <c r="AF84" s="105"/>
      <c r="AG84" s="106"/>
      <c r="AH84" s="106"/>
      <c r="AI84" s="107"/>
      <c r="AJ84" s="104"/>
      <c r="AK84" s="105"/>
      <c r="AL84" s="105"/>
      <c r="AM84" s="105"/>
      <c r="AN84" s="106"/>
      <c r="AO84" s="106"/>
      <c r="AP84" s="107"/>
    </row>
    <row r="85" spans="1:74" s="5" customFormat="1" ht="10.5" customHeight="1" x14ac:dyDescent="0.2">
      <c r="A85" s="104"/>
      <c r="B85" s="105"/>
      <c r="C85" s="105"/>
      <c r="D85" s="106"/>
      <c r="E85" s="106"/>
      <c r="F85" s="106"/>
      <c r="G85" s="107"/>
      <c r="H85" s="99"/>
      <c r="I85" s="148"/>
      <c r="J85" s="100"/>
      <c r="K85" s="144"/>
      <c r="L85" s="144"/>
      <c r="M85" s="144"/>
      <c r="N85" s="145"/>
      <c r="O85" s="104"/>
      <c r="P85" s="105"/>
      <c r="Q85" s="105"/>
      <c r="R85" s="105"/>
      <c r="S85" s="106"/>
      <c r="T85" s="106"/>
      <c r="U85" s="107"/>
      <c r="V85" s="104"/>
      <c r="W85" s="105"/>
      <c r="X85" s="105"/>
      <c r="Y85" s="105"/>
      <c r="Z85" s="106"/>
      <c r="AA85" s="106"/>
      <c r="AB85" s="107"/>
      <c r="AC85" s="104"/>
      <c r="AD85" s="105"/>
      <c r="AE85" s="105"/>
      <c r="AF85" s="105"/>
      <c r="AG85" s="106"/>
      <c r="AH85" s="106"/>
      <c r="AI85" s="107"/>
      <c r="AJ85" s="104"/>
      <c r="AK85" s="105"/>
      <c r="AL85" s="105"/>
      <c r="AM85" s="105"/>
      <c r="AN85" s="106"/>
      <c r="AO85" s="106"/>
      <c r="AP85" s="107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6"/>
      <c r="BI85" s="127"/>
      <c r="BJ85" s="127"/>
      <c r="BK85" s="127"/>
      <c r="BL85" s="127"/>
      <c r="BM85" s="127"/>
    </row>
    <row r="86" spans="1:74" ht="10.5" customHeight="1" x14ac:dyDescent="0.2">
      <c r="A86" s="108"/>
      <c r="B86" s="109"/>
      <c r="C86" s="109"/>
      <c r="D86" s="110"/>
      <c r="E86" s="110"/>
      <c r="F86" s="110"/>
      <c r="G86" s="111"/>
      <c r="H86" s="149"/>
      <c r="I86" s="150"/>
      <c r="J86" s="150"/>
      <c r="K86" s="151"/>
      <c r="L86" s="151"/>
      <c r="M86" s="151"/>
      <c r="N86" s="152"/>
      <c r="O86" s="108"/>
      <c r="P86" s="109"/>
      <c r="Q86" s="109"/>
      <c r="R86" s="109"/>
      <c r="S86" s="110"/>
      <c r="T86" s="110"/>
      <c r="U86" s="111"/>
      <c r="V86" s="108"/>
      <c r="W86" s="109"/>
      <c r="X86" s="109"/>
      <c r="Y86" s="109"/>
      <c r="Z86" s="110"/>
      <c r="AA86" s="110"/>
      <c r="AB86" s="111"/>
      <c r="AC86" s="108"/>
      <c r="AD86" s="109"/>
      <c r="AE86" s="109"/>
      <c r="AF86" s="109"/>
      <c r="AG86" s="110"/>
      <c r="AH86" s="110"/>
      <c r="AI86" s="111"/>
      <c r="AJ86" s="108"/>
      <c r="AK86" s="109"/>
      <c r="AL86" s="109"/>
      <c r="AM86" s="109"/>
      <c r="AN86" s="110"/>
      <c r="AO86" s="110"/>
      <c r="AP86" s="111"/>
    </row>
    <row r="87" spans="1:74" ht="10.5" customHeight="1" x14ac:dyDescent="0.2">
      <c r="BH87" s="126"/>
    </row>
    <row r="88" spans="1:74" x14ac:dyDescent="0.2">
      <c r="A88" s="206" t="s">
        <v>60</v>
      </c>
      <c r="B88" s="207"/>
      <c r="C88" s="207"/>
      <c r="D88" s="157"/>
      <c r="E88" s="231">
        <v>2013</v>
      </c>
      <c r="F88" s="231"/>
      <c r="G88" s="185">
        <v>2014</v>
      </c>
      <c r="H88" s="175"/>
      <c r="I88" s="158"/>
      <c r="J88" s="181">
        <v>2015</v>
      </c>
      <c r="K88" s="160">
        <v>2016</v>
      </c>
      <c r="L88" s="230">
        <v>2017</v>
      </c>
      <c r="M88" s="230"/>
      <c r="N88" s="230">
        <v>2018</v>
      </c>
      <c r="O88" s="230"/>
      <c r="P88" s="159"/>
      <c r="S88" s="2"/>
      <c r="T88" s="17"/>
      <c r="U88" s="13"/>
      <c r="V88" s="13"/>
      <c r="W88" s="4"/>
      <c r="X88" s="1"/>
      <c r="Y88" s="5"/>
      <c r="Z88" s="1"/>
      <c r="AA88" s="1"/>
      <c r="AB88" s="3"/>
      <c r="AC88" s="3"/>
      <c r="AD88" s="4"/>
      <c r="AE88" s="1"/>
      <c r="AG88" s="2"/>
      <c r="AH88" s="1"/>
      <c r="AJ88" s="3"/>
      <c r="AK88" s="4"/>
      <c r="AM88" s="5"/>
      <c r="AN88" s="2"/>
      <c r="AO88" s="1"/>
      <c r="AQ88" s="3"/>
      <c r="BK88" s="16"/>
      <c r="BL88" s="16"/>
      <c r="BN88" s="12"/>
      <c r="BO88" s="12"/>
      <c r="BP88" s="12"/>
      <c r="BQ88" s="16"/>
      <c r="BR88" s="12"/>
      <c r="BS88" s="12"/>
      <c r="BT88" s="12"/>
      <c r="BU88" s="12"/>
      <c r="BV88" s="12"/>
    </row>
    <row r="89" spans="1:74" x14ac:dyDescent="0.2">
      <c r="A89" s="202" t="s">
        <v>7</v>
      </c>
      <c r="B89" s="203"/>
      <c r="C89" s="203"/>
      <c r="D89" s="162"/>
      <c r="E89" s="232"/>
      <c r="F89" s="232"/>
      <c r="G89" s="184"/>
      <c r="H89" s="176"/>
      <c r="I89" s="163"/>
      <c r="J89" s="186"/>
      <c r="K89" s="163"/>
      <c r="L89" s="215"/>
      <c r="M89" s="215"/>
      <c r="N89" s="215">
        <f>C37</f>
        <v>0</v>
      </c>
      <c r="O89" s="215"/>
      <c r="P89" s="153"/>
      <c r="S89" s="2"/>
      <c r="T89" s="17"/>
      <c r="U89" s="13"/>
      <c r="V89" s="13"/>
      <c r="W89" s="4"/>
      <c r="X89" s="1"/>
      <c r="Y89" s="5"/>
      <c r="Z89" s="1"/>
      <c r="AA89" s="1"/>
      <c r="AB89" s="3"/>
      <c r="AC89" s="3"/>
      <c r="AD89" s="4"/>
      <c r="AE89" s="1"/>
      <c r="AG89" s="2"/>
      <c r="AH89" s="1"/>
      <c r="AJ89" s="3"/>
      <c r="AK89" s="4"/>
      <c r="AM89" s="5"/>
      <c r="AN89" s="2"/>
      <c r="AO89" s="1"/>
      <c r="AQ89" s="3"/>
      <c r="BK89" s="16"/>
      <c r="BL89" s="16"/>
      <c r="BN89" s="12"/>
      <c r="BO89" s="12"/>
      <c r="BP89" s="12"/>
      <c r="BQ89" s="16"/>
      <c r="BR89" s="12"/>
      <c r="BS89" s="12"/>
      <c r="BT89" s="12"/>
      <c r="BU89" s="12"/>
      <c r="BV89" s="12"/>
    </row>
    <row r="90" spans="1:74" x14ac:dyDescent="0.2">
      <c r="A90" s="204" t="s">
        <v>8</v>
      </c>
      <c r="B90" s="205"/>
      <c r="C90" s="205"/>
      <c r="D90" s="162"/>
      <c r="E90" s="213"/>
      <c r="F90" s="213"/>
      <c r="G90" s="184"/>
      <c r="H90" s="174"/>
      <c r="I90" s="162"/>
      <c r="J90" s="183"/>
      <c r="K90" s="162"/>
      <c r="L90" s="201"/>
      <c r="M90" s="201"/>
      <c r="N90" s="201">
        <f>J37</f>
        <v>0</v>
      </c>
      <c r="O90" s="201"/>
      <c r="P90" s="153"/>
      <c r="S90" s="2"/>
      <c r="T90" s="17"/>
      <c r="U90" s="13"/>
      <c r="V90" s="13"/>
      <c r="W90" s="4"/>
      <c r="X90" s="1"/>
      <c r="Y90" s="5"/>
      <c r="Z90" s="1"/>
      <c r="AA90" s="1"/>
      <c r="AB90" s="3"/>
      <c r="AC90" s="3"/>
      <c r="AD90" s="4"/>
      <c r="AE90" s="1"/>
      <c r="AG90" s="2"/>
      <c r="AH90" s="1"/>
      <c r="AJ90" s="3"/>
      <c r="AK90" s="4"/>
      <c r="AM90" s="5"/>
      <c r="AN90" s="2"/>
      <c r="AO90" s="1"/>
      <c r="AQ90" s="3"/>
      <c r="AR90" s="127"/>
      <c r="AS90" s="127"/>
      <c r="AV90" s="16"/>
      <c r="BB90" s="16"/>
      <c r="BC90" s="16"/>
      <c r="BH90" s="12"/>
      <c r="BK90" s="16"/>
      <c r="BL90" s="16"/>
      <c r="BN90" s="12"/>
      <c r="BO90" s="12"/>
      <c r="BP90" s="12"/>
      <c r="BQ90" s="16"/>
      <c r="BR90" s="12"/>
      <c r="BS90" s="12"/>
      <c r="BT90" s="12"/>
      <c r="BU90" s="12"/>
      <c r="BV90" s="12"/>
    </row>
    <row r="91" spans="1:74" x14ac:dyDescent="0.2">
      <c r="A91" s="204" t="s">
        <v>9</v>
      </c>
      <c r="B91" s="205"/>
      <c r="C91" s="205"/>
      <c r="D91" s="162"/>
      <c r="E91" s="213"/>
      <c r="F91" s="213"/>
      <c r="G91" s="184"/>
      <c r="H91" s="174"/>
      <c r="I91" s="162"/>
      <c r="J91" s="183"/>
      <c r="K91" s="162"/>
      <c r="L91" s="201"/>
      <c r="M91" s="201"/>
      <c r="N91" s="201">
        <f>Q37</f>
        <v>0</v>
      </c>
      <c r="O91" s="201"/>
      <c r="P91" s="153"/>
      <c r="S91" s="2"/>
      <c r="T91" s="17"/>
      <c r="U91" s="13"/>
      <c r="V91" s="13"/>
      <c r="W91" s="4"/>
      <c r="X91" s="1"/>
      <c r="Y91" s="5"/>
      <c r="Z91" s="1"/>
      <c r="AA91" s="1"/>
      <c r="AB91" s="3"/>
      <c r="AC91" s="3"/>
      <c r="AD91" s="4"/>
      <c r="AE91" s="1"/>
      <c r="AG91" s="2"/>
      <c r="AH91" s="1"/>
      <c r="AJ91" s="3"/>
      <c r="AK91" s="4"/>
      <c r="AM91" s="5"/>
      <c r="AN91" s="2"/>
      <c r="AO91" s="1"/>
      <c r="AQ91" s="3"/>
      <c r="AR91" s="3"/>
      <c r="AS91" s="3"/>
      <c r="AT91" s="1"/>
      <c r="AU91" s="1"/>
      <c r="AV91" s="1"/>
      <c r="AW91" s="1"/>
      <c r="AX91" s="3"/>
      <c r="AY91" s="3"/>
      <c r="AZ91" s="3"/>
      <c r="BA91" s="1"/>
      <c r="BB91" s="127"/>
      <c r="BE91" s="16"/>
      <c r="BH91" s="12"/>
      <c r="BK91" s="16"/>
      <c r="BL91" s="16"/>
      <c r="BN91" s="12"/>
      <c r="BO91" s="12"/>
      <c r="BP91" s="12"/>
      <c r="BQ91" s="16"/>
      <c r="BR91" s="12"/>
      <c r="BS91" s="12"/>
      <c r="BT91" s="12"/>
      <c r="BU91" s="12"/>
      <c r="BV91" s="12"/>
    </row>
    <row r="92" spans="1:74" x14ac:dyDescent="0.2">
      <c r="A92" s="204" t="s">
        <v>10</v>
      </c>
      <c r="B92" s="205"/>
      <c r="C92" s="205"/>
      <c r="D92" s="162"/>
      <c r="E92" s="213"/>
      <c r="F92" s="213"/>
      <c r="G92" s="184"/>
      <c r="H92" s="174"/>
      <c r="I92" s="162"/>
      <c r="J92" s="183"/>
      <c r="K92" s="162"/>
      <c r="L92" s="201"/>
      <c r="M92" s="201"/>
      <c r="N92" s="201">
        <f>X37</f>
        <v>0</v>
      </c>
      <c r="O92" s="201"/>
      <c r="P92" s="153"/>
      <c r="S92" s="2"/>
      <c r="T92" s="17"/>
      <c r="U92" s="13"/>
      <c r="V92" s="13"/>
      <c r="W92" s="4"/>
      <c r="X92" s="1"/>
      <c r="Y92" s="5"/>
      <c r="Z92" s="1"/>
      <c r="AA92" s="1"/>
      <c r="AB92" s="3"/>
      <c r="AC92" s="3"/>
      <c r="AD92" s="4"/>
      <c r="AE92" s="1"/>
      <c r="AG92" s="2"/>
      <c r="AH92" s="1"/>
      <c r="AJ92" s="3"/>
      <c r="AK92" s="4"/>
      <c r="AM92" s="5"/>
      <c r="AN92" s="2"/>
      <c r="AO92" s="1"/>
      <c r="AQ92" s="3"/>
      <c r="AR92" s="3"/>
      <c r="AS92" s="3"/>
      <c r="AT92" s="1"/>
      <c r="AU92" s="1"/>
      <c r="AV92" s="1"/>
      <c r="AW92" s="1"/>
      <c r="AX92" s="3"/>
      <c r="AY92" s="3"/>
      <c r="AZ92" s="3"/>
      <c r="BA92" s="1"/>
      <c r="BB92" s="127"/>
      <c r="BE92" s="16"/>
      <c r="BH92" s="12"/>
      <c r="BK92" s="16"/>
      <c r="BL92" s="16"/>
      <c r="BN92" s="12"/>
      <c r="BO92" s="12"/>
      <c r="BP92" s="12"/>
      <c r="BQ92" s="16"/>
      <c r="BR92" s="12"/>
      <c r="BS92" s="12"/>
      <c r="BT92" s="12"/>
      <c r="BU92" s="12"/>
      <c r="BV92" s="12"/>
    </row>
    <row r="93" spans="1:74" x14ac:dyDescent="0.2">
      <c r="A93" s="204" t="s">
        <v>11</v>
      </c>
      <c r="B93" s="205"/>
      <c r="C93" s="205"/>
      <c r="D93" s="162"/>
      <c r="E93" s="213"/>
      <c r="F93" s="213"/>
      <c r="G93" s="184"/>
      <c r="H93" s="174"/>
      <c r="I93" s="162"/>
      <c r="J93" s="183"/>
      <c r="K93" s="162"/>
      <c r="L93" s="201"/>
      <c r="M93" s="201"/>
      <c r="N93" s="201">
        <f>AE37</f>
        <v>0</v>
      </c>
      <c r="O93" s="201"/>
      <c r="P93" s="153"/>
      <c r="S93" s="2"/>
      <c r="T93" s="17"/>
      <c r="U93" s="13"/>
      <c r="V93" s="13"/>
      <c r="W93" s="4"/>
      <c r="X93" s="1"/>
      <c r="Y93" s="5"/>
      <c r="Z93" s="1"/>
      <c r="AA93" s="1"/>
      <c r="AB93" s="3"/>
      <c r="AC93" s="3"/>
      <c r="AD93" s="4"/>
      <c r="AE93" s="1"/>
      <c r="AG93" s="2"/>
      <c r="AH93" s="1"/>
      <c r="AJ93" s="3"/>
      <c r="AK93" s="4"/>
      <c r="AM93" s="5"/>
      <c r="AN93" s="2"/>
      <c r="AO93" s="1"/>
      <c r="AQ93" s="3"/>
      <c r="AR93" s="3"/>
      <c r="AS93" s="3"/>
      <c r="AT93" s="1"/>
      <c r="AU93" s="1"/>
      <c r="AV93" s="1"/>
      <c r="AW93" s="1"/>
      <c r="AX93" s="3"/>
      <c r="AY93" s="3"/>
      <c r="AZ93" s="3"/>
      <c r="BA93" s="1"/>
      <c r="BB93" s="127"/>
      <c r="BE93" s="16"/>
      <c r="BH93" s="12"/>
      <c r="BK93" s="16"/>
      <c r="BL93" s="16"/>
      <c r="BN93" s="12"/>
      <c r="BO93" s="12"/>
      <c r="BP93" s="12"/>
      <c r="BQ93" s="16"/>
      <c r="BR93" s="12"/>
      <c r="BS93" s="12"/>
      <c r="BT93" s="12"/>
      <c r="BU93" s="12"/>
      <c r="BV93" s="12"/>
    </row>
    <row r="94" spans="1:74" x14ac:dyDescent="0.2">
      <c r="A94" s="204" t="s">
        <v>12</v>
      </c>
      <c r="B94" s="205"/>
      <c r="C94" s="205"/>
      <c r="D94" s="162"/>
      <c r="E94" s="213"/>
      <c r="F94" s="213"/>
      <c r="G94" s="184"/>
      <c r="H94" s="174"/>
      <c r="I94" s="162"/>
      <c r="J94" s="183"/>
      <c r="K94" s="162"/>
      <c r="L94" s="201"/>
      <c r="M94" s="201"/>
      <c r="N94" s="201">
        <f>AL37</f>
        <v>0</v>
      </c>
      <c r="O94" s="201"/>
      <c r="P94" s="153"/>
      <c r="S94" s="2"/>
      <c r="T94" s="17"/>
      <c r="U94" s="13"/>
      <c r="V94" s="13"/>
      <c r="W94" s="4"/>
      <c r="X94" s="1"/>
      <c r="Y94" s="5"/>
      <c r="Z94" s="1"/>
      <c r="AA94" s="1"/>
      <c r="AB94" s="3"/>
      <c r="AC94" s="3"/>
      <c r="AD94" s="4"/>
      <c r="AE94" s="1"/>
      <c r="AG94" s="2"/>
      <c r="AH94" s="1"/>
      <c r="AJ94" s="3"/>
      <c r="AK94" s="4"/>
      <c r="AM94" s="5"/>
      <c r="AN94" s="2"/>
      <c r="AO94" s="1"/>
      <c r="AQ94" s="3"/>
      <c r="AR94" s="3"/>
      <c r="AS94" s="3"/>
      <c r="AT94" s="1"/>
      <c r="AU94" s="1"/>
      <c r="AV94" s="1"/>
      <c r="AW94" s="1"/>
      <c r="AX94" s="3"/>
      <c r="AY94" s="3"/>
      <c r="AZ94" s="3"/>
      <c r="BA94" s="1"/>
      <c r="BB94" s="127"/>
      <c r="BE94" s="16"/>
      <c r="BH94" s="12"/>
      <c r="BK94" s="16"/>
      <c r="BL94" s="16"/>
      <c r="BN94" s="12"/>
      <c r="BO94" s="12"/>
      <c r="BP94" s="12"/>
      <c r="BQ94" s="16"/>
      <c r="BR94" s="12"/>
      <c r="BS94" s="12"/>
      <c r="BT94" s="12"/>
      <c r="BU94" s="12"/>
      <c r="BV94" s="12"/>
    </row>
    <row r="95" spans="1:74" x14ac:dyDescent="0.2">
      <c r="A95" s="204" t="s">
        <v>13</v>
      </c>
      <c r="B95" s="205"/>
      <c r="C95" s="205"/>
      <c r="D95" s="162"/>
      <c r="E95" s="213"/>
      <c r="F95" s="213"/>
      <c r="G95" s="184"/>
      <c r="H95" s="174"/>
      <c r="I95" s="162"/>
      <c r="J95" s="183"/>
      <c r="K95" s="162"/>
      <c r="L95" s="201"/>
      <c r="M95" s="201"/>
      <c r="N95" s="201">
        <f>C79</f>
        <v>0</v>
      </c>
      <c r="O95" s="201"/>
      <c r="P95" s="153"/>
      <c r="S95" s="2"/>
      <c r="T95" s="17"/>
      <c r="U95" s="13"/>
      <c r="V95" s="13"/>
      <c r="W95" s="4"/>
      <c r="X95" s="1"/>
      <c r="Y95" s="5"/>
      <c r="Z95" s="1"/>
      <c r="AA95" s="1"/>
      <c r="AB95" s="3"/>
      <c r="AC95" s="3"/>
      <c r="AD95" s="4"/>
      <c r="AE95" s="1"/>
      <c r="AG95" s="2"/>
      <c r="AH95" s="1"/>
      <c r="AJ95" s="3"/>
      <c r="AK95" s="4"/>
      <c r="AM95" s="5"/>
      <c r="AN95" s="2"/>
      <c r="AO95" s="1"/>
      <c r="AQ95" s="3"/>
      <c r="AR95" s="3"/>
      <c r="AS95" s="3"/>
      <c r="AT95" s="1"/>
      <c r="AU95" s="1"/>
      <c r="AV95" s="1"/>
      <c r="AW95" s="1"/>
      <c r="AX95" s="3"/>
      <c r="AY95" s="3"/>
      <c r="AZ95" s="3"/>
      <c r="BA95" s="1"/>
      <c r="BB95" s="127"/>
      <c r="BE95" s="16"/>
      <c r="BH95" s="12"/>
      <c r="BK95" s="16"/>
      <c r="BL95" s="16"/>
      <c r="BN95" s="12"/>
      <c r="BO95" s="12"/>
      <c r="BP95" s="12"/>
      <c r="BQ95" s="16"/>
      <c r="BR95" s="12"/>
      <c r="BS95" s="12"/>
      <c r="BT95" s="12"/>
      <c r="BU95" s="12"/>
      <c r="BV95" s="12"/>
    </row>
    <row r="96" spans="1:74" x14ac:dyDescent="0.2">
      <c r="A96" s="204" t="s">
        <v>14</v>
      </c>
      <c r="B96" s="205"/>
      <c r="C96" s="205"/>
      <c r="D96" s="162"/>
      <c r="E96" s="213"/>
      <c r="F96" s="213"/>
      <c r="G96" s="184"/>
      <c r="H96" s="174"/>
      <c r="I96" s="162"/>
      <c r="J96" s="183"/>
      <c r="K96" s="162"/>
      <c r="L96" s="201"/>
      <c r="M96" s="201"/>
      <c r="N96" s="201">
        <f>J79</f>
        <v>0</v>
      </c>
      <c r="O96" s="201"/>
      <c r="P96" s="153"/>
      <c r="S96" s="2"/>
      <c r="T96" s="17"/>
      <c r="U96" s="13"/>
      <c r="V96" s="13"/>
      <c r="W96" s="4"/>
      <c r="X96" s="1"/>
      <c r="Y96" s="5"/>
      <c r="Z96" s="1"/>
      <c r="AA96" s="1"/>
      <c r="AB96" s="3"/>
      <c r="AC96" s="3"/>
      <c r="AD96" s="4"/>
      <c r="AE96" s="1"/>
      <c r="AG96" s="2"/>
      <c r="AH96" s="1"/>
      <c r="AJ96" s="3"/>
      <c r="AK96" s="4"/>
      <c r="AM96" s="5"/>
      <c r="AN96" s="2"/>
      <c r="AO96" s="1"/>
      <c r="AQ96" s="3"/>
      <c r="AR96" s="3"/>
      <c r="AS96" s="3"/>
      <c r="AT96" s="1"/>
      <c r="AU96" s="1"/>
      <c r="AV96" s="1"/>
      <c r="AW96" s="1"/>
      <c r="AX96" s="3"/>
      <c r="AY96" s="3"/>
      <c r="AZ96" s="3"/>
      <c r="BA96" s="1"/>
      <c r="BB96" s="127"/>
      <c r="BE96" s="16"/>
      <c r="BH96" s="12"/>
      <c r="BK96" s="16"/>
      <c r="BL96" s="16"/>
      <c r="BN96" s="12"/>
      <c r="BO96" s="12"/>
      <c r="BP96" s="12"/>
      <c r="BQ96" s="16"/>
      <c r="BR96" s="12"/>
      <c r="BS96" s="12"/>
      <c r="BT96" s="12"/>
      <c r="BU96" s="12"/>
      <c r="BV96" s="12"/>
    </row>
    <row r="97" spans="1:74" x14ac:dyDescent="0.2">
      <c r="A97" s="204" t="s">
        <v>15</v>
      </c>
      <c r="B97" s="205"/>
      <c r="C97" s="205"/>
      <c r="D97" s="162"/>
      <c r="E97" s="213"/>
      <c r="F97" s="213"/>
      <c r="G97" s="184"/>
      <c r="H97" s="174"/>
      <c r="I97" s="162"/>
      <c r="J97" s="183"/>
      <c r="K97" s="162"/>
      <c r="L97" s="201"/>
      <c r="M97" s="201"/>
      <c r="N97" s="201">
        <f>Q79</f>
        <v>0</v>
      </c>
      <c r="O97" s="201"/>
      <c r="P97" s="153"/>
      <c r="S97" s="2"/>
      <c r="T97" s="17"/>
      <c r="U97" s="13"/>
      <c r="V97" s="13"/>
      <c r="W97" s="4"/>
      <c r="X97" s="1"/>
      <c r="Y97" s="5"/>
      <c r="Z97" s="1"/>
      <c r="AA97" s="1"/>
      <c r="AB97" s="3"/>
      <c r="AC97" s="3"/>
      <c r="AD97" s="4"/>
      <c r="AE97" s="1"/>
      <c r="AG97" s="2"/>
      <c r="AH97" s="1"/>
      <c r="AJ97" s="3"/>
      <c r="AK97" s="4"/>
      <c r="AM97" s="5"/>
      <c r="AN97" s="2"/>
      <c r="AO97" s="1"/>
      <c r="AQ97" s="3"/>
      <c r="AR97" s="3"/>
      <c r="AS97" s="3"/>
      <c r="AT97" s="1"/>
      <c r="AU97" s="1"/>
      <c r="AV97" s="1"/>
      <c r="AW97" s="1"/>
      <c r="AX97" s="3"/>
      <c r="AY97" s="3"/>
      <c r="AZ97" s="3"/>
      <c r="BA97" s="1"/>
      <c r="BB97" s="127"/>
      <c r="BE97" s="16"/>
      <c r="BH97" s="12"/>
      <c r="BK97" s="16"/>
      <c r="BL97" s="16"/>
      <c r="BN97" s="12"/>
      <c r="BO97" s="12"/>
      <c r="BP97" s="12"/>
      <c r="BQ97" s="16"/>
      <c r="BR97" s="12"/>
      <c r="BS97" s="12"/>
      <c r="BT97" s="12"/>
      <c r="BU97" s="12"/>
      <c r="BV97" s="12"/>
    </row>
    <row r="98" spans="1:74" x14ac:dyDescent="0.2">
      <c r="A98" s="204" t="s">
        <v>16</v>
      </c>
      <c r="B98" s="205"/>
      <c r="C98" s="205"/>
      <c r="D98" s="162"/>
      <c r="E98" s="213"/>
      <c r="F98" s="213"/>
      <c r="G98" s="184"/>
      <c r="H98" s="174"/>
      <c r="I98" s="162"/>
      <c r="J98" s="183"/>
      <c r="K98" s="162"/>
      <c r="L98" s="201"/>
      <c r="M98" s="201"/>
      <c r="N98" s="201">
        <f>X79</f>
        <v>0</v>
      </c>
      <c r="O98" s="201"/>
      <c r="P98" s="153"/>
      <c r="S98" s="2"/>
      <c r="T98" s="17"/>
      <c r="U98" s="13"/>
      <c r="V98" s="13"/>
      <c r="W98" s="4"/>
      <c r="X98" s="1"/>
      <c r="Y98" s="5"/>
      <c r="Z98" s="1"/>
      <c r="AA98" s="1"/>
      <c r="AB98" s="3"/>
      <c r="AC98" s="3"/>
      <c r="AD98" s="4"/>
      <c r="AE98" s="1"/>
      <c r="AG98" s="2"/>
      <c r="AH98" s="1"/>
      <c r="AJ98" s="3"/>
      <c r="AK98" s="4"/>
      <c r="AM98" s="5"/>
      <c r="AN98" s="2"/>
      <c r="AO98" s="1"/>
      <c r="AQ98" s="3"/>
      <c r="AR98" s="3"/>
      <c r="AS98" s="3"/>
      <c r="AT98" s="1"/>
      <c r="AU98" s="1"/>
      <c r="AV98" s="1"/>
      <c r="AW98" s="1"/>
      <c r="AX98" s="3"/>
      <c r="AY98" s="3"/>
      <c r="AZ98" s="3"/>
      <c r="BA98" s="1"/>
      <c r="BB98" s="127"/>
      <c r="BE98" s="16"/>
      <c r="BH98" s="12"/>
      <c r="BK98" s="16"/>
      <c r="BL98" s="16"/>
      <c r="BN98" s="12"/>
      <c r="BO98" s="12"/>
      <c r="BP98" s="12"/>
      <c r="BQ98" s="16"/>
      <c r="BR98" s="12"/>
      <c r="BS98" s="12"/>
      <c r="BT98" s="12"/>
      <c r="BU98" s="12"/>
      <c r="BV98" s="12"/>
    </row>
    <row r="99" spans="1:74" x14ac:dyDescent="0.2">
      <c r="A99" s="204" t="s">
        <v>17</v>
      </c>
      <c r="B99" s="205"/>
      <c r="C99" s="205"/>
      <c r="D99" s="162"/>
      <c r="E99" s="213"/>
      <c r="F99" s="213"/>
      <c r="G99" s="184"/>
      <c r="H99" s="174"/>
      <c r="I99" s="162"/>
      <c r="J99" s="183"/>
      <c r="K99" s="162"/>
      <c r="L99" s="201"/>
      <c r="M99" s="201"/>
      <c r="N99" s="201">
        <f>AE79</f>
        <v>0</v>
      </c>
      <c r="O99" s="201"/>
      <c r="P99" s="153"/>
      <c r="S99" s="2"/>
      <c r="T99" s="17"/>
      <c r="U99" s="13"/>
      <c r="V99" s="13"/>
      <c r="W99" s="4"/>
      <c r="X99" s="1"/>
      <c r="Y99" s="5"/>
      <c r="Z99" s="1"/>
      <c r="AA99" s="1"/>
      <c r="AB99" s="3"/>
      <c r="AC99" s="3"/>
      <c r="AD99" s="4"/>
      <c r="AE99" s="1"/>
      <c r="AG99" s="2"/>
      <c r="AH99" s="1"/>
      <c r="AJ99" s="3"/>
      <c r="AK99" s="4"/>
      <c r="AM99" s="5"/>
      <c r="AN99" s="2"/>
      <c r="AO99" s="1"/>
      <c r="AQ99" s="3"/>
      <c r="AR99" s="3"/>
      <c r="AS99" s="3"/>
      <c r="AT99" s="1"/>
      <c r="AU99" s="1"/>
      <c r="AV99" s="1"/>
      <c r="AW99" s="1"/>
      <c r="AX99" s="3"/>
      <c r="AY99" s="3"/>
      <c r="AZ99" s="3"/>
      <c r="BA99" s="1"/>
      <c r="BB99" s="127"/>
      <c r="BE99" s="16"/>
      <c r="BH99" s="12"/>
      <c r="BK99" s="16"/>
      <c r="BL99" s="16"/>
      <c r="BN99" s="12"/>
      <c r="BO99" s="12"/>
      <c r="BP99" s="12"/>
      <c r="BQ99" s="16"/>
      <c r="BR99" s="12"/>
      <c r="BS99" s="12"/>
      <c r="BT99" s="12"/>
      <c r="BU99" s="12"/>
      <c r="BV99" s="12"/>
    </row>
    <row r="100" spans="1:74" x14ac:dyDescent="0.2">
      <c r="A100" s="210" t="s">
        <v>18</v>
      </c>
      <c r="B100" s="211"/>
      <c r="C100" s="211"/>
      <c r="D100" s="162"/>
      <c r="E100" s="214"/>
      <c r="F100" s="214"/>
      <c r="G100" s="184"/>
      <c r="H100" s="177"/>
      <c r="I100" s="164"/>
      <c r="J100" s="187"/>
      <c r="K100" s="164"/>
      <c r="L100" s="209"/>
      <c r="M100" s="209"/>
      <c r="N100" s="209">
        <f>AL79</f>
        <v>0</v>
      </c>
      <c r="O100" s="209"/>
      <c r="P100" s="153"/>
      <c r="S100" s="2"/>
      <c r="T100" s="17"/>
      <c r="U100" s="13"/>
      <c r="V100" s="13"/>
      <c r="W100" s="4"/>
      <c r="X100" s="1"/>
      <c r="Y100" s="5"/>
      <c r="Z100" s="1"/>
      <c r="AA100" s="1"/>
      <c r="AB100" s="3"/>
      <c r="AC100" s="3"/>
      <c r="AD100" s="4"/>
      <c r="AE100" s="1"/>
      <c r="AG100" s="2"/>
      <c r="AH100" s="1"/>
      <c r="AJ100" s="3"/>
      <c r="AK100" s="4"/>
      <c r="AM100" s="5"/>
      <c r="AN100" s="2"/>
      <c r="AO100" s="1"/>
      <c r="AQ100" s="3"/>
      <c r="AR100" s="3"/>
      <c r="AS100" s="3"/>
      <c r="AT100" s="1"/>
      <c r="AU100" s="1"/>
      <c r="AV100" s="1"/>
      <c r="AW100" s="1"/>
      <c r="AX100" s="3"/>
      <c r="AY100" s="3"/>
      <c r="AZ100" s="3"/>
      <c r="BA100" s="1"/>
      <c r="BB100" s="127"/>
      <c r="BE100" s="16"/>
      <c r="BH100" s="12"/>
      <c r="BK100" s="16"/>
      <c r="BL100" s="16"/>
      <c r="BN100" s="12"/>
      <c r="BO100" s="12"/>
      <c r="BP100" s="12"/>
      <c r="BQ100" s="16"/>
      <c r="BR100" s="12"/>
      <c r="BS100" s="12"/>
      <c r="BT100" s="12"/>
      <c r="BU100" s="12"/>
      <c r="BV100" s="12"/>
    </row>
    <row r="101" spans="1:74" ht="12.75" customHeight="1" x14ac:dyDescent="0.2">
      <c r="A101" s="206" t="s">
        <v>19</v>
      </c>
      <c r="B101" s="207"/>
      <c r="C101" s="207"/>
      <c r="D101" s="156"/>
      <c r="E101" s="212">
        <f>SUM(E89:F100)</f>
        <v>0</v>
      </c>
      <c r="F101" s="212"/>
      <c r="G101" s="182">
        <f>SUM(G89:G100)</f>
        <v>0</v>
      </c>
      <c r="H101" s="173"/>
      <c r="I101" s="154"/>
      <c r="J101" s="182">
        <f>SUM(J89:J100)</f>
        <v>0</v>
      </c>
      <c r="K101" s="156">
        <f>SUM(K89:K100)</f>
        <v>0</v>
      </c>
      <c r="L101" s="208">
        <f>SUM(L89:M100)</f>
        <v>0</v>
      </c>
      <c r="M101" s="208"/>
      <c r="N101" s="208">
        <f>SUM(N89:O100)</f>
        <v>0</v>
      </c>
      <c r="O101" s="208"/>
      <c r="P101" s="155"/>
      <c r="S101" s="2"/>
      <c r="T101" s="17"/>
      <c r="U101" s="13"/>
      <c r="V101" s="13"/>
      <c r="W101" s="4"/>
      <c r="X101" s="1"/>
      <c r="Y101" s="5"/>
      <c r="Z101" s="1"/>
      <c r="AA101" s="1"/>
      <c r="AB101" s="3"/>
      <c r="AC101" s="3"/>
      <c r="AD101" s="4"/>
      <c r="AE101" s="1"/>
      <c r="AG101" s="2"/>
      <c r="AH101" s="1"/>
      <c r="AJ101" s="3"/>
      <c r="AK101" s="4"/>
      <c r="AM101" s="5"/>
      <c r="AN101" s="2"/>
      <c r="AO101" s="1"/>
      <c r="AQ101" s="3"/>
      <c r="AR101" s="3"/>
      <c r="AS101" s="3"/>
      <c r="AT101" s="1"/>
      <c r="AU101" s="1"/>
      <c r="AV101" s="1"/>
      <c r="AW101" s="1"/>
      <c r="AX101" s="3"/>
      <c r="AY101" s="3"/>
      <c r="AZ101" s="3"/>
      <c r="BA101" s="1"/>
      <c r="BB101" s="127"/>
      <c r="BE101" s="16"/>
      <c r="BH101" s="12"/>
      <c r="BN101" s="12"/>
      <c r="BO101" s="12"/>
      <c r="BP101" s="12"/>
      <c r="BQ101" s="16"/>
      <c r="BR101" s="12"/>
      <c r="BS101" s="12"/>
      <c r="BT101" s="12"/>
      <c r="BU101" s="12"/>
      <c r="BV101" s="12"/>
    </row>
    <row r="102" spans="1:74" ht="12.75" customHeight="1" x14ac:dyDescent="0.2">
      <c r="A102" s="166"/>
      <c r="B102" s="167"/>
      <c r="C102" s="167"/>
      <c r="D102" s="165"/>
      <c r="E102" s="212"/>
      <c r="F102" s="212"/>
      <c r="G102" s="173"/>
      <c r="H102" s="173"/>
      <c r="I102" s="154"/>
      <c r="J102" s="165"/>
      <c r="K102" s="165"/>
      <c r="L102" s="212"/>
      <c r="M102" s="212"/>
      <c r="N102" s="173"/>
      <c r="O102" s="173"/>
      <c r="P102" s="155"/>
      <c r="AR102" s="3"/>
      <c r="AS102" s="3"/>
      <c r="AT102" s="1"/>
      <c r="AU102" s="1"/>
      <c r="AV102" s="1"/>
      <c r="AW102" s="1"/>
      <c r="AX102" s="3"/>
      <c r="AY102" s="3"/>
      <c r="AZ102" s="3"/>
      <c r="BA102" s="1"/>
      <c r="BB102" s="127"/>
      <c r="BE102" s="16"/>
      <c r="BH102" s="12"/>
    </row>
    <row r="103" spans="1:74" x14ac:dyDescent="0.2">
      <c r="A103" s="206"/>
      <c r="B103" s="207"/>
      <c r="C103" s="207"/>
      <c r="D103" s="157"/>
      <c r="E103" s="228"/>
      <c r="F103" s="229"/>
      <c r="G103" s="171"/>
      <c r="H103" s="172"/>
      <c r="I103" s="157"/>
      <c r="J103" s="157"/>
      <c r="K103" s="157"/>
      <c r="L103" s="228"/>
      <c r="M103" s="229"/>
      <c r="N103" s="171"/>
      <c r="O103" s="172"/>
      <c r="P103" s="155"/>
      <c r="AR103" s="3"/>
      <c r="AS103" s="3"/>
      <c r="AT103" s="1"/>
      <c r="AU103" s="1"/>
      <c r="AV103" s="1"/>
      <c r="AW103" s="1"/>
      <c r="AX103" s="3"/>
      <c r="AY103" s="3"/>
      <c r="AZ103" s="3"/>
      <c r="BA103" s="1"/>
      <c r="BB103" s="127"/>
      <c r="BE103" s="16"/>
      <c r="BH103" s="12"/>
    </row>
    <row r="104" spans="1:74" x14ac:dyDescent="0.2">
      <c r="AR104" s="3"/>
      <c r="AS104" s="3"/>
      <c r="AT104" s="1"/>
      <c r="AU104" s="1"/>
      <c r="AV104" s="1"/>
      <c r="AW104" s="1"/>
      <c r="AX104" s="3"/>
      <c r="AY104" s="3"/>
      <c r="AZ104" s="3"/>
      <c r="BA104" s="1"/>
    </row>
    <row r="105" spans="1:74" x14ac:dyDescent="0.2">
      <c r="A105" s="217"/>
      <c r="B105" s="217"/>
      <c r="C105" s="217"/>
      <c r="L105" s="216"/>
      <c r="M105" s="216"/>
      <c r="N105" s="180"/>
      <c r="O105" s="180"/>
    </row>
  </sheetData>
  <mergeCells count="119">
    <mergeCell ref="E92:F92"/>
    <mergeCell ref="N93:O93"/>
    <mergeCell ref="N94:O94"/>
    <mergeCell ref="N95:O95"/>
    <mergeCell ref="N96:O96"/>
    <mergeCell ref="N97:O97"/>
    <mergeCell ref="L93:M93"/>
    <mergeCell ref="L95:M95"/>
    <mergeCell ref="E88:F88"/>
    <mergeCell ref="L88:M88"/>
    <mergeCell ref="E89:F89"/>
    <mergeCell ref="E90:F90"/>
    <mergeCell ref="AJ4:AP4"/>
    <mergeCell ref="BC19:BF19"/>
    <mergeCell ref="BC23:BF23"/>
    <mergeCell ref="BC24:BF24"/>
    <mergeCell ref="BC25:BF25"/>
    <mergeCell ref="BC26:BF26"/>
    <mergeCell ref="E1:G1"/>
    <mergeCell ref="A4:G4"/>
    <mergeCell ref="H4:N4"/>
    <mergeCell ref="O4:U4"/>
    <mergeCell ref="V4:AB4"/>
    <mergeCell ref="AC4:AI4"/>
    <mergeCell ref="BC33:BF33"/>
    <mergeCell ref="BC34:BF34"/>
    <mergeCell ref="BC35:BF35"/>
    <mergeCell ref="BC36:BF36"/>
    <mergeCell ref="BC37:BF37"/>
    <mergeCell ref="BC38:BF38"/>
    <mergeCell ref="BC27:BF27"/>
    <mergeCell ref="BC28:BF28"/>
    <mergeCell ref="BC29:BF29"/>
    <mergeCell ref="BC30:BF30"/>
    <mergeCell ref="BC31:BF31"/>
    <mergeCell ref="BC32:BF32"/>
    <mergeCell ref="A46:G46"/>
    <mergeCell ref="H46:N46"/>
    <mergeCell ref="O46:U46"/>
    <mergeCell ref="V46:AB46"/>
    <mergeCell ref="AC46:AI46"/>
    <mergeCell ref="AJ46:AP46"/>
    <mergeCell ref="BC39:BF39"/>
    <mergeCell ref="BC40:BF40"/>
    <mergeCell ref="BC41:BF41"/>
    <mergeCell ref="BC42:BF42"/>
    <mergeCell ref="BC43:BF43"/>
    <mergeCell ref="BC44:BF44"/>
    <mergeCell ref="BC49:BF49"/>
    <mergeCell ref="BC50:BF50"/>
    <mergeCell ref="BC51:BF51"/>
    <mergeCell ref="BC52:BF52"/>
    <mergeCell ref="BC53:BF53"/>
    <mergeCell ref="BC54:BF54"/>
    <mergeCell ref="BC45:BF45"/>
    <mergeCell ref="BC46:BF46"/>
    <mergeCell ref="BC47:BF47"/>
    <mergeCell ref="BC48:BF48"/>
    <mergeCell ref="BC61:BF61"/>
    <mergeCell ref="BC62:BF62"/>
    <mergeCell ref="BC63:BF63"/>
    <mergeCell ref="BC73:BF73"/>
    <mergeCell ref="BC55:BF55"/>
    <mergeCell ref="BC56:BF56"/>
    <mergeCell ref="BC57:BF57"/>
    <mergeCell ref="BC58:BF58"/>
    <mergeCell ref="BC59:BF59"/>
    <mergeCell ref="BC60:BF60"/>
    <mergeCell ref="L105:M105"/>
    <mergeCell ref="A105:C105"/>
    <mergeCell ref="E94:F94"/>
    <mergeCell ref="E95:F95"/>
    <mergeCell ref="E98:F98"/>
    <mergeCell ref="L96:M96"/>
    <mergeCell ref="L97:M97"/>
    <mergeCell ref="L98:M98"/>
    <mergeCell ref="L94:M94"/>
    <mergeCell ref="A103:C103"/>
    <mergeCell ref="E103:F103"/>
    <mergeCell ref="L103:M103"/>
    <mergeCell ref="E102:F102"/>
    <mergeCell ref="L102:M102"/>
    <mergeCell ref="E97:F97"/>
    <mergeCell ref="N101:O101"/>
    <mergeCell ref="A99:C99"/>
    <mergeCell ref="L99:M99"/>
    <mergeCell ref="L100:M100"/>
    <mergeCell ref="L101:M101"/>
    <mergeCell ref="A100:C100"/>
    <mergeCell ref="A101:C101"/>
    <mergeCell ref="E101:F101"/>
    <mergeCell ref="E99:F99"/>
    <mergeCell ref="E100:F100"/>
    <mergeCell ref="N99:O99"/>
    <mergeCell ref="N100:O100"/>
    <mergeCell ref="N98:O98"/>
    <mergeCell ref="A89:C89"/>
    <mergeCell ref="A90:C90"/>
    <mergeCell ref="A88:C88"/>
    <mergeCell ref="A91:C91"/>
    <mergeCell ref="A92:C92"/>
    <mergeCell ref="A93:C93"/>
    <mergeCell ref="A94:C94"/>
    <mergeCell ref="A95:C95"/>
    <mergeCell ref="A96:C96"/>
    <mergeCell ref="E91:F91"/>
    <mergeCell ref="E96:F96"/>
    <mergeCell ref="L89:M89"/>
    <mergeCell ref="L90:M90"/>
    <mergeCell ref="L91:M91"/>
    <mergeCell ref="L92:M92"/>
    <mergeCell ref="A97:C97"/>
    <mergeCell ref="A98:C98"/>
    <mergeCell ref="N88:O88"/>
    <mergeCell ref="N89:O89"/>
    <mergeCell ref="N90:O90"/>
    <mergeCell ref="N91:O91"/>
    <mergeCell ref="N92:O92"/>
    <mergeCell ref="E93:F93"/>
  </mergeCells>
  <phoneticPr fontId="1" type="noConversion"/>
  <printOptions horizontalCentered="1"/>
  <pageMargins left="0" right="0" top="0.39370078740157483" bottom="0.39370078740157483" header="0" footer="0"/>
  <pageSetup paperSize="9" scale="77" orientation="landscape" r:id="rId1"/>
  <headerFooter alignWithMargins="0">
    <oddHeader>&amp;C&amp;"Tahoma,Fed"&amp;18LØBEKALENDER 2017</oddHeader>
  </headerFooter>
  <rowBreaks count="2" manualBreakCount="2">
    <brk id="44" max="16383" man="1"/>
    <brk id="10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2017</vt:lpstr>
    </vt:vector>
  </TitlesOfParts>
  <Company>F&amp;H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B. Poulsen</dc:creator>
  <cp:lastModifiedBy>Peter Nygaard</cp:lastModifiedBy>
  <cp:lastPrinted>2015-12-30T13:04:27Z</cp:lastPrinted>
  <dcterms:created xsi:type="dcterms:W3CDTF">2008-01-03T13:44:37Z</dcterms:created>
  <dcterms:modified xsi:type="dcterms:W3CDTF">2018-01-01T19:47:35Z</dcterms:modified>
</cp:coreProperties>
</file>