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uger\Documents\"/>
    </mc:Choice>
  </mc:AlternateContent>
  <xr:revisionPtr revIDLastSave="0" documentId="13_ncr:1_{AF045853-2796-4456-A082-003C6E5A5D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023" sheetId="5" r:id="rId1"/>
    <sheet name="Ark1" sheetId="6" r:id="rId2"/>
  </sheets>
  <definedNames>
    <definedName name="_xlnm.Print_Area" localSheetId="0">'2023'!$A$1:$AP$89</definedName>
    <definedName name="_xlnm.Print_Titles" localSheetId="0">'2023'!$1:$3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2" i="5" l="1"/>
  <c r="AP81" i="5"/>
  <c r="AL82" i="5"/>
  <c r="AN81" i="5"/>
  <c r="AN80" i="5"/>
  <c r="AP53" i="5"/>
  <c r="AG80" i="5"/>
  <c r="AI55" i="5"/>
  <c r="Y82" i="5"/>
  <c r="X82" i="5"/>
  <c r="Z81" i="5"/>
  <c r="Z80" i="5"/>
  <c r="Z52" i="5"/>
  <c r="AB51" i="5"/>
  <c r="S80" i="5"/>
  <c r="U53" i="5"/>
  <c r="L81" i="5"/>
  <c r="L80" i="5"/>
  <c r="D82" i="5"/>
  <c r="J82" i="5"/>
  <c r="N56" i="5"/>
  <c r="E81" i="5"/>
  <c r="E80" i="5"/>
  <c r="G52" i="5"/>
  <c r="AF39" i="5"/>
  <c r="AN37" i="5"/>
  <c r="AN36" i="5"/>
  <c r="AP11" i="5"/>
  <c r="AG38" i="5"/>
  <c r="AG37" i="5"/>
  <c r="AE39" i="5"/>
  <c r="AB37" i="5"/>
  <c r="Z37" i="5"/>
  <c r="AB9" i="5"/>
  <c r="S38" i="5"/>
  <c r="S37" i="5"/>
  <c r="U33" i="5"/>
  <c r="S33" i="5"/>
  <c r="L34" i="5"/>
  <c r="E38" i="5"/>
  <c r="E33" i="5"/>
  <c r="Q39" i="5"/>
  <c r="R39" i="5"/>
  <c r="U12" i="5"/>
  <c r="N12" i="5"/>
  <c r="D39" i="5"/>
  <c r="C39" i="5"/>
  <c r="G80" i="5"/>
  <c r="AM82" i="5"/>
  <c r="AF82" i="5"/>
  <c r="R82" i="5"/>
  <c r="K82" i="5"/>
  <c r="AM39" i="5"/>
  <c r="Y39" i="5"/>
  <c r="K39" i="5"/>
  <c r="AE82" i="5"/>
  <c r="Q82" i="5"/>
  <c r="AL39" i="5"/>
  <c r="X39" i="5"/>
  <c r="J39" i="5"/>
  <c r="E37" i="5"/>
  <c r="AP74" i="5"/>
  <c r="AN7" i="5"/>
  <c r="AN79" i="5"/>
  <c r="AI76" i="5"/>
  <c r="AB79" i="5"/>
  <c r="N77" i="5"/>
  <c r="AP18" i="5"/>
  <c r="AP25" i="5"/>
  <c r="AP32" i="5"/>
  <c r="AI35" i="5"/>
  <c r="AI14" i="5"/>
  <c r="AB23" i="5"/>
  <c r="AB16" i="5"/>
  <c r="N33" i="5"/>
  <c r="L33" i="5"/>
  <c r="L32" i="5"/>
  <c r="L31" i="5"/>
  <c r="L30" i="5"/>
  <c r="L29" i="5"/>
  <c r="L28" i="5"/>
  <c r="L27" i="5"/>
  <c r="N26" i="5"/>
  <c r="L26" i="5"/>
  <c r="L25" i="5"/>
  <c r="L24" i="5"/>
  <c r="L23" i="5"/>
  <c r="L22" i="5"/>
  <c r="L21" i="5"/>
  <c r="L20" i="5"/>
  <c r="N19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L6" i="5"/>
  <c r="G36" i="5"/>
  <c r="E36" i="5"/>
  <c r="E35" i="5"/>
  <c r="E34" i="5"/>
  <c r="E32" i="5"/>
  <c r="E31" i="5"/>
  <c r="E30" i="5"/>
  <c r="G29" i="5"/>
  <c r="E29" i="5"/>
  <c r="E28" i="5"/>
  <c r="E27" i="5"/>
  <c r="E26" i="5"/>
  <c r="E25" i="5"/>
  <c r="E24" i="5"/>
  <c r="E23" i="5"/>
  <c r="G22" i="5"/>
  <c r="E22" i="5"/>
  <c r="E21" i="5"/>
  <c r="E20" i="5"/>
  <c r="E19" i="5"/>
  <c r="E18" i="5"/>
  <c r="E17" i="5"/>
  <c r="E16" i="5"/>
  <c r="G15" i="5"/>
  <c r="E15" i="5"/>
  <c r="E14" i="5"/>
  <c r="E13" i="5"/>
  <c r="E12" i="5"/>
  <c r="E9" i="5"/>
  <c r="G8" i="5"/>
  <c r="E8" i="5"/>
  <c r="E7" i="5"/>
  <c r="AN71" i="5" l="1"/>
  <c r="AN70" i="5"/>
  <c r="AN69" i="5"/>
  <c r="AN78" i="5"/>
  <c r="AN77" i="5"/>
  <c r="AI62" i="5"/>
  <c r="AI69" i="5"/>
  <c r="AG77" i="5"/>
  <c r="AG76" i="5"/>
  <c r="AB65" i="5"/>
  <c r="AB72" i="5"/>
  <c r="Z78" i="5"/>
  <c r="Z77" i="5"/>
  <c r="U74" i="5"/>
  <c r="S77" i="5"/>
  <c r="S76" i="5"/>
  <c r="N63" i="5"/>
  <c r="N70" i="5"/>
  <c r="G59" i="5"/>
  <c r="G66" i="5"/>
  <c r="G73" i="5"/>
  <c r="L78" i="5"/>
  <c r="L77" i="5"/>
  <c r="E77" i="5"/>
  <c r="E76" i="5"/>
  <c r="AN12" i="5"/>
  <c r="AN34" i="5"/>
  <c r="AN33" i="5"/>
  <c r="AB30" i="5"/>
  <c r="AI21" i="5"/>
  <c r="AI28" i="5"/>
  <c r="AG35" i="5"/>
  <c r="AG34" i="5"/>
  <c r="AG33" i="5"/>
  <c r="AG32" i="5"/>
  <c r="AG19" i="5"/>
  <c r="Z24" i="5"/>
  <c r="Z21" i="5"/>
  <c r="Z20" i="5"/>
  <c r="Z34" i="5"/>
  <c r="Z33" i="5"/>
  <c r="U19" i="5"/>
  <c r="U26" i="5"/>
  <c r="S35" i="5"/>
  <c r="S34" i="5"/>
  <c r="L35" i="5"/>
  <c r="AN32" i="5" l="1"/>
  <c r="AN25" i="5"/>
  <c r="AN18" i="5"/>
  <c r="AN11" i="5"/>
  <c r="AG28" i="5"/>
  <c r="AG21" i="5"/>
  <c r="AG14" i="5"/>
  <c r="AG7" i="5"/>
  <c r="Z30" i="5"/>
  <c r="Z23" i="5"/>
  <c r="Z16" i="5"/>
  <c r="Z9" i="5"/>
  <c r="S26" i="5"/>
  <c r="S19" i="5"/>
  <c r="S12" i="5"/>
  <c r="E73" i="5"/>
  <c r="E66" i="5"/>
  <c r="E59" i="5"/>
  <c r="E52" i="5"/>
  <c r="F52" i="5" s="1"/>
  <c r="L70" i="5"/>
  <c r="L63" i="5"/>
  <c r="L56" i="5"/>
  <c r="L49" i="5"/>
  <c r="S74" i="5"/>
  <c r="S67" i="5"/>
  <c r="S60" i="5"/>
  <c r="S53" i="5"/>
  <c r="Z72" i="5"/>
  <c r="Z65" i="5"/>
  <c r="Z58" i="5"/>
  <c r="Z51" i="5"/>
  <c r="AN74" i="5"/>
  <c r="AN67" i="5"/>
  <c r="AN60" i="5"/>
  <c r="AN53" i="5"/>
  <c r="Z79" i="5"/>
  <c r="AG55" i="5"/>
  <c r="AG62" i="5"/>
  <c r="AN31" i="5"/>
  <c r="AN30" i="5"/>
  <c r="AN29" i="5"/>
  <c r="AN28" i="5"/>
  <c r="AN27" i="5"/>
  <c r="AN26" i="5"/>
  <c r="AN24" i="5"/>
  <c r="AN23" i="5"/>
  <c r="AN22" i="5"/>
  <c r="AN21" i="5"/>
  <c r="AN20" i="5"/>
  <c r="AN19" i="5"/>
  <c r="AN17" i="5"/>
  <c r="AN16" i="5"/>
  <c r="AN15" i="5"/>
  <c r="AN14" i="5"/>
  <c r="AN13" i="5"/>
  <c r="AN10" i="5"/>
  <c r="AN9" i="5"/>
  <c r="AN8" i="5"/>
  <c r="AN6" i="5"/>
  <c r="AG36" i="5"/>
  <c r="AG31" i="5"/>
  <c r="AG30" i="5"/>
  <c r="AG29" i="5"/>
  <c r="AG27" i="5"/>
  <c r="AG26" i="5"/>
  <c r="AG25" i="5"/>
  <c r="AG24" i="5"/>
  <c r="AG23" i="5"/>
  <c r="AG22" i="5"/>
  <c r="AG20" i="5"/>
  <c r="AG18" i="5"/>
  <c r="AG17" i="5"/>
  <c r="AG16" i="5"/>
  <c r="AG15" i="5"/>
  <c r="AG13" i="5"/>
  <c r="AG12" i="5"/>
  <c r="AG11" i="5"/>
  <c r="AG10" i="5"/>
  <c r="AG9" i="5"/>
  <c r="AG8" i="5"/>
  <c r="AG6" i="5"/>
  <c r="Z35" i="5"/>
  <c r="Z36" i="5"/>
  <c r="Z32" i="5"/>
  <c r="Z31" i="5"/>
  <c r="Z29" i="5"/>
  <c r="Z28" i="5"/>
  <c r="Z27" i="5"/>
  <c r="Z26" i="5"/>
  <c r="Z25" i="5"/>
  <c r="Z22" i="5"/>
  <c r="Z19" i="5"/>
  <c r="Z18" i="5"/>
  <c r="Z17" i="5"/>
  <c r="Z15" i="5"/>
  <c r="Z14" i="5"/>
  <c r="Z13" i="5"/>
  <c r="Z12" i="5"/>
  <c r="Z11" i="5"/>
  <c r="Z10" i="5"/>
  <c r="Z8" i="5"/>
  <c r="Z7" i="5"/>
  <c r="Z6" i="5"/>
  <c r="S36" i="5"/>
  <c r="S32" i="5"/>
  <c r="S31" i="5"/>
  <c r="S30" i="5"/>
  <c r="S29" i="5"/>
  <c r="S28" i="5"/>
  <c r="S27" i="5"/>
  <c r="S25" i="5"/>
  <c r="S24" i="5"/>
  <c r="S23" i="5"/>
  <c r="S22" i="5"/>
  <c r="S21" i="5"/>
  <c r="S20" i="5"/>
  <c r="S18" i="5"/>
  <c r="S17" i="5"/>
  <c r="S16" i="5"/>
  <c r="S15" i="5"/>
  <c r="S14" i="5"/>
  <c r="S13" i="5"/>
  <c r="S11" i="5"/>
  <c r="S10" i="5"/>
  <c r="S9" i="5"/>
  <c r="S8" i="5"/>
  <c r="S7" i="5"/>
  <c r="S6" i="5"/>
  <c r="L36" i="5"/>
  <c r="AN76" i="5"/>
  <c r="AN75" i="5"/>
  <c r="AN73" i="5"/>
  <c r="AN72" i="5"/>
  <c r="AN68" i="5"/>
  <c r="AN66" i="5"/>
  <c r="AN65" i="5"/>
  <c r="AN64" i="5"/>
  <c r="AN63" i="5"/>
  <c r="AN62" i="5"/>
  <c r="AN61" i="5"/>
  <c r="AN59" i="5"/>
  <c r="AN58" i="5"/>
  <c r="AN57" i="5"/>
  <c r="AN56" i="5"/>
  <c r="AN55" i="5"/>
  <c r="AN54" i="5"/>
  <c r="AN52" i="5"/>
  <c r="AN51" i="5"/>
  <c r="AN50" i="5"/>
  <c r="AN49" i="5"/>
  <c r="AG78" i="5"/>
  <c r="AG79" i="5"/>
  <c r="AG75" i="5"/>
  <c r="AG74" i="5"/>
  <c r="AG73" i="5"/>
  <c r="AG72" i="5"/>
  <c r="AG71" i="5"/>
  <c r="AG70" i="5"/>
  <c r="AG69" i="5"/>
  <c r="AG68" i="5"/>
  <c r="AG67" i="5"/>
  <c r="AG66" i="5"/>
  <c r="AG65" i="5"/>
  <c r="AG64" i="5"/>
  <c r="AG63" i="5"/>
  <c r="AG61" i="5"/>
  <c r="AG60" i="5"/>
  <c r="AG59" i="5"/>
  <c r="AG58" i="5"/>
  <c r="AG57" i="5"/>
  <c r="AG56" i="5"/>
  <c r="AG54" i="5"/>
  <c r="AG53" i="5"/>
  <c r="AG52" i="5"/>
  <c r="AG51" i="5"/>
  <c r="AG50" i="5"/>
  <c r="AG49" i="5"/>
  <c r="Z76" i="5"/>
  <c r="Z75" i="5"/>
  <c r="Z74" i="5"/>
  <c r="Z73" i="5"/>
  <c r="Z71" i="5"/>
  <c r="Z70" i="5"/>
  <c r="Z69" i="5"/>
  <c r="Z68" i="5"/>
  <c r="Z67" i="5"/>
  <c r="Z66" i="5"/>
  <c r="Z64" i="5"/>
  <c r="Z63" i="5"/>
  <c r="Z62" i="5"/>
  <c r="Z61" i="5"/>
  <c r="Z60" i="5"/>
  <c r="Z59" i="5"/>
  <c r="Z57" i="5"/>
  <c r="Z56" i="5"/>
  <c r="Z55" i="5"/>
  <c r="Z54" i="5"/>
  <c r="Z53" i="5"/>
  <c r="Z50" i="5"/>
  <c r="Z49" i="5"/>
  <c r="S78" i="5"/>
  <c r="S79" i="5"/>
  <c r="S75" i="5"/>
  <c r="S73" i="5"/>
  <c r="S72" i="5"/>
  <c r="S71" i="5"/>
  <c r="S70" i="5"/>
  <c r="S69" i="5"/>
  <c r="S68" i="5"/>
  <c r="S66" i="5"/>
  <c r="S65" i="5"/>
  <c r="S64" i="5"/>
  <c r="S63" i="5"/>
  <c r="S62" i="5"/>
  <c r="S61" i="5"/>
  <c r="S59" i="5"/>
  <c r="S58" i="5"/>
  <c r="S57" i="5"/>
  <c r="S56" i="5"/>
  <c r="S55" i="5"/>
  <c r="S54" i="5"/>
  <c r="S52" i="5"/>
  <c r="S51" i="5"/>
  <c r="S50" i="5"/>
  <c r="S49" i="5"/>
  <c r="L79" i="5"/>
  <c r="L76" i="5"/>
  <c r="L75" i="5"/>
  <c r="L74" i="5"/>
  <c r="L73" i="5"/>
  <c r="L72" i="5"/>
  <c r="L71" i="5"/>
  <c r="L69" i="5"/>
  <c r="L68" i="5"/>
  <c r="L67" i="5"/>
  <c r="L66" i="5"/>
  <c r="L65" i="5"/>
  <c r="L64" i="5"/>
  <c r="L62" i="5"/>
  <c r="L61" i="5"/>
  <c r="L60" i="5"/>
  <c r="L59" i="5"/>
  <c r="L58" i="5"/>
  <c r="L57" i="5"/>
  <c r="L55" i="5"/>
  <c r="L54" i="5"/>
  <c r="L53" i="5"/>
  <c r="L52" i="5"/>
  <c r="L51" i="5"/>
  <c r="L50" i="5"/>
  <c r="E79" i="5"/>
  <c r="E78" i="5"/>
  <c r="E75" i="5"/>
  <c r="E74" i="5"/>
  <c r="E72" i="5"/>
  <c r="E71" i="5"/>
  <c r="E70" i="5"/>
  <c r="E69" i="5"/>
  <c r="E68" i="5"/>
  <c r="E67" i="5"/>
  <c r="E65" i="5"/>
  <c r="E64" i="5"/>
  <c r="E63" i="5"/>
  <c r="E62" i="5"/>
  <c r="E61" i="5"/>
  <c r="E60" i="5"/>
  <c r="E58" i="5"/>
  <c r="E57" i="5"/>
  <c r="E56" i="5"/>
  <c r="E55" i="5"/>
  <c r="E54" i="5"/>
  <c r="E53" i="5"/>
  <c r="E51" i="5"/>
  <c r="E50" i="5"/>
  <c r="E49" i="5"/>
  <c r="AN35" i="5"/>
  <c r="AZ57" i="5" l="1"/>
  <c r="AZ56" i="5"/>
  <c r="AZ55" i="5"/>
  <c r="AZ54" i="5"/>
  <c r="AZ53" i="5"/>
  <c r="AZ52" i="5"/>
  <c r="AZ51" i="5"/>
  <c r="AZ50" i="5"/>
  <c r="AZ49" i="5"/>
  <c r="AZ48" i="5"/>
  <c r="AZ47" i="5"/>
  <c r="AZ46" i="5"/>
  <c r="AZ45" i="5"/>
  <c r="AZ44" i="5"/>
  <c r="AZ43" i="5"/>
  <c r="AZ42" i="5"/>
  <c r="AZ41" i="5"/>
  <c r="AZ40" i="5"/>
  <c r="AZ39" i="5"/>
  <c r="AZ36" i="5"/>
  <c r="AZ35" i="5"/>
  <c r="AZ34" i="5"/>
  <c r="AZ33" i="5"/>
  <c r="AZ32" i="5"/>
  <c r="AZ31" i="5"/>
  <c r="AZ30" i="5"/>
  <c r="AZ29" i="5"/>
  <c r="AZ28" i="5"/>
  <c r="AZ27" i="5"/>
  <c r="AZ26" i="5"/>
  <c r="AZ25" i="5"/>
  <c r="AZ24" i="5"/>
  <c r="AZ23" i="5"/>
  <c r="AZ22" i="5"/>
  <c r="AZ21" i="5"/>
  <c r="AZ20" i="5"/>
  <c r="AZ19" i="5"/>
  <c r="D104" i="5"/>
  <c r="E101" i="5"/>
  <c r="BF14" i="5"/>
  <c r="BE14" i="5"/>
  <c r="BD14" i="5"/>
  <c r="BC14" i="5"/>
  <c r="BB14" i="5"/>
  <c r="BA14" i="5"/>
  <c r="AZ14" i="5"/>
  <c r="AY14" i="5"/>
  <c r="AX14" i="5"/>
  <c r="AW14" i="5"/>
  <c r="AV14" i="5"/>
  <c r="AU14" i="5"/>
  <c r="BF13" i="5"/>
  <c r="BE13" i="5"/>
  <c r="BD13" i="5"/>
  <c r="BC13" i="5"/>
  <c r="BB13" i="5"/>
  <c r="BA13" i="5"/>
  <c r="AZ13" i="5"/>
  <c r="AY13" i="5"/>
  <c r="AX13" i="5"/>
  <c r="AW13" i="5"/>
  <c r="AV13" i="5"/>
  <c r="AU13" i="5"/>
  <c r="BF12" i="5"/>
  <c r="BE12" i="5"/>
  <c r="BD12" i="5"/>
  <c r="BC12" i="5"/>
  <c r="BB12" i="5"/>
  <c r="BA12" i="5"/>
  <c r="AZ12" i="5"/>
  <c r="AY12" i="5"/>
  <c r="AX12" i="5"/>
  <c r="AW12" i="5"/>
  <c r="AV12" i="5"/>
  <c r="AU12" i="5"/>
  <c r="BF11" i="5"/>
  <c r="BE11" i="5"/>
  <c r="BD11" i="5"/>
  <c r="BC11" i="5"/>
  <c r="BB11" i="5"/>
  <c r="BA11" i="5"/>
  <c r="AZ11" i="5"/>
  <c r="AY11" i="5"/>
  <c r="AX11" i="5"/>
  <c r="AW11" i="5"/>
  <c r="AV11" i="5"/>
  <c r="AU11" i="5"/>
  <c r="BF10" i="5"/>
  <c r="BE10" i="5"/>
  <c r="BD10" i="5"/>
  <c r="BC10" i="5"/>
  <c r="BB10" i="5"/>
  <c r="BA10" i="5"/>
  <c r="AZ10" i="5"/>
  <c r="AY10" i="5"/>
  <c r="AX10" i="5"/>
  <c r="AW10" i="5"/>
  <c r="AV10" i="5"/>
  <c r="AU10" i="5"/>
  <c r="AU9" i="5"/>
  <c r="AV9" i="5"/>
  <c r="AW9" i="5"/>
  <c r="BF9" i="5"/>
  <c r="BE9" i="5"/>
  <c r="BD9" i="5"/>
  <c r="BC9" i="5"/>
  <c r="BB9" i="5"/>
  <c r="BA9" i="5"/>
  <c r="AZ9" i="5"/>
  <c r="AY9" i="5"/>
  <c r="AX9" i="5"/>
  <c r="AZ65" i="5"/>
  <c r="AZ66" i="5"/>
  <c r="AZ67" i="5"/>
  <c r="AZ68" i="5"/>
  <c r="AZ69" i="5"/>
  <c r="AZ70" i="5"/>
  <c r="AZ71" i="5"/>
  <c r="AZ72" i="5"/>
  <c r="BA68" i="5"/>
  <c r="BA64" i="5"/>
  <c r="BA60" i="5"/>
  <c r="BA55" i="5"/>
  <c r="BA51" i="5"/>
  <c r="BA46" i="5"/>
  <c r="BA42" i="5"/>
  <c r="BA36" i="5"/>
  <c r="BA27" i="5"/>
  <c r="BA23" i="5"/>
  <c r="E93" i="5"/>
  <c r="E103" i="5"/>
  <c r="E102" i="5"/>
  <c r="E100" i="5"/>
  <c r="E98" i="5"/>
  <c r="BA72" i="5"/>
  <c r="BA59" i="5"/>
  <c r="BA50" i="5"/>
  <c r="BA63" i="5"/>
  <c r="BA54" i="5"/>
  <c r="BA67" i="5"/>
  <c r="AP67" i="5"/>
  <c r="BA71" i="5" s="1"/>
  <c r="U67" i="5"/>
  <c r="BA58" i="5" s="1"/>
  <c r="BA49" i="5"/>
  <c r="BA62" i="5"/>
  <c r="BA53" i="5"/>
  <c r="BA66" i="5"/>
  <c r="AZ64" i="5"/>
  <c r="AP60" i="5"/>
  <c r="BA70" i="5" s="1"/>
  <c r="U60" i="5"/>
  <c r="BA57" i="5" s="1"/>
  <c r="AZ63" i="5"/>
  <c r="BA48" i="5"/>
  <c r="AZ62" i="5"/>
  <c r="AB58" i="5"/>
  <c r="BA61" i="5" s="1"/>
  <c r="AZ61" i="5"/>
  <c r="AZ60" i="5"/>
  <c r="BA52" i="5"/>
  <c r="AZ59" i="5"/>
  <c r="BA65" i="5"/>
  <c r="AZ58" i="5"/>
  <c r="BA69" i="5"/>
  <c r="BA56" i="5"/>
  <c r="BA47" i="5"/>
  <c r="E97" i="5"/>
  <c r="E96" i="5"/>
  <c r="E95" i="5"/>
  <c r="E94" i="5"/>
  <c r="E92" i="5"/>
  <c r="BA35" i="5"/>
  <c r="BA22" i="5"/>
  <c r="BA41" i="5"/>
  <c r="BA26" i="5"/>
  <c r="BA30" i="5"/>
  <c r="BA45" i="5"/>
  <c r="BA34" i="5"/>
  <c r="BA21" i="5"/>
  <c r="BA40" i="5"/>
  <c r="BF40" i="5" s="1"/>
  <c r="BA25" i="5"/>
  <c r="BA29" i="5"/>
  <c r="BA44" i="5"/>
  <c r="BA33" i="5"/>
  <c r="BA20" i="5"/>
  <c r="BA39" i="5"/>
  <c r="BA24" i="5"/>
  <c r="BA28" i="5"/>
  <c r="BA43" i="5"/>
  <c r="BA32" i="5"/>
  <c r="BA19" i="5"/>
  <c r="E6" i="5"/>
  <c r="BF35" i="5" l="1"/>
  <c r="BF21" i="5"/>
  <c r="BF39" i="5"/>
  <c r="BF48" i="5"/>
  <c r="BF20" i="5"/>
  <c r="BF27" i="5"/>
  <c r="BF44" i="5"/>
  <c r="BF26" i="5"/>
  <c r="BF41" i="5"/>
  <c r="BF34" i="5"/>
  <c r="BF30" i="5"/>
  <c r="BF52" i="5"/>
  <c r="BF49" i="5"/>
  <c r="BF54" i="5"/>
  <c r="BF23" i="5"/>
  <c r="BF29" i="5"/>
  <c r="BF47" i="5"/>
  <c r="BF22" i="5"/>
  <c r="BF56" i="5"/>
  <c r="BF53" i="5"/>
  <c r="BF45" i="5"/>
  <c r="BF57" i="5"/>
  <c r="BF55" i="5"/>
  <c r="BF46" i="5"/>
  <c r="BF43" i="5"/>
  <c r="AN82" i="5"/>
  <c r="BF33" i="5"/>
  <c r="BF70" i="5"/>
  <c r="BF67" i="5"/>
  <c r="BF25" i="5"/>
  <c r="BF72" i="5"/>
  <c r="BF42" i="5"/>
  <c r="Z39" i="5"/>
  <c r="L39" i="5"/>
  <c r="BA31" i="5"/>
  <c r="BF31" i="5" s="1"/>
  <c r="L82" i="5"/>
  <c r="BF51" i="5"/>
  <c r="BF66" i="5"/>
  <c r="BF62" i="5"/>
  <c r="E82" i="5"/>
  <c r="BF59" i="5"/>
  <c r="BF68" i="5"/>
  <c r="BF71" i="5"/>
  <c r="BF58" i="5"/>
  <c r="BF69" i="5"/>
  <c r="BF64" i="5"/>
  <c r="Z82" i="5"/>
  <c r="BF50" i="5"/>
  <c r="E99" i="5"/>
  <c r="AT9" i="5"/>
  <c r="X1" i="5" s="1"/>
  <c r="BF24" i="5"/>
  <c r="BF32" i="5"/>
  <c r="BF60" i="5"/>
  <c r="BF61" i="5"/>
  <c r="BF63" i="5"/>
  <c r="S82" i="5"/>
  <c r="S39" i="5"/>
  <c r="AT14" i="5"/>
  <c r="AL2" i="5" s="1"/>
  <c r="BF28" i="5"/>
  <c r="BF36" i="5"/>
  <c r="AZ73" i="5"/>
  <c r="BF65" i="5"/>
  <c r="E39" i="5"/>
  <c r="AT11" i="5"/>
  <c r="AE1" i="5" s="1"/>
  <c r="AT13" i="5"/>
  <c r="AL1" i="5" s="1"/>
  <c r="AT12" i="5"/>
  <c r="AE2" i="5" s="1"/>
  <c r="AT10" i="5"/>
  <c r="X2" i="5" s="1"/>
  <c r="BF19" i="5"/>
  <c r="D2" i="5"/>
  <c r="AG39" i="5"/>
  <c r="AN39" i="5"/>
  <c r="AG82" i="5"/>
  <c r="D1" i="5"/>
  <c r="K2" i="5" s="1"/>
  <c r="BA73" i="5" l="1"/>
  <c r="E104" i="5"/>
  <c r="BF73" i="5"/>
  <c r="K1" i="5"/>
</calcChain>
</file>

<file path=xl/sharedStrings.xml><?xml version="1.0" encoding="utf-8"?>
<sst xmlns="http://schemas.openxmlformats.org/spreadsheetml/2006/main" count="519" uniqueCount="76">
  <si>
    <t>Ti</t>
  </si>
  <si>
    <t>On</t>
  </si>
  <si>
    <t>To</t>
  </si>
  <si>
    <t>Fr</t>
  </si>
  <si>
    <t>Lø</t>
  </si>
  <si>
    <t>Sø</t>
  </si>
  <si>
    <t>Ma</t>
  </si>
  <si>
    <t>Januar</t>
  </si>
  <si>
    <t>Februar</t>
  </si>
  <si>
    <t>Marts</t>
  </si>
  <si>
    <t>April</t>
  </si>
  <si>
    <t>Maj</t>
  </si>
  <si>
    <t>Juni</t>
  </si>
  <si>
    <t>Juli</t>
  </si>
  <si>
    <t>August</t>
  </si>
  <si>
    <t>September</t>
  </si>
  <si>
    <t>Oktober</t>
  </si>
  <si>
    <t>November</t>
  </si>
  <si>
    <t>December</t>
  </si>
  <si>
    <t>I alt</t>
  </si>
  <si>
    <t>Dist.</t>
  </si>
  <si>
    <t>Tid</t>
  </si>
  <si>
    <t>Uge</t>
  </si>
  <si>
    <t>Dag 1</t>
  </si>
  <si>
    <t>Dag 2</t>
  </si>
  <si>
    <t>Dag 3</t>
  </si>
  <si>
    <t>Dag 4</t>
  </si>
  <si>
    <t>Dag 5</t>
  </si>
  <si>
    <t>Dag 6</t>
  </si>
  <si>
    <t>Dag 7</t>
  </si>
  <si>
    <t>Løbet</t>
  </si>
  <si>
    <t>Diff.</t>
  </si>
  <si>
    <t>Sko</t>
  </si>
  <si>
    <t>Km.tid</t>
  </si>
  <si>
    <t>A</t>
  </si>
  <si>
    <t>B</t>
  </si>
  <si>
    <t>C</t>
  </si>
  <si>
    <t>D</t>
  </si>
  <si>
    <t>E</t>
  </si>
  <si>
    <t>F</t>
  </si>
  <si>
    <t>Skoregnskab</t>
  </si>
  <si>
    <t>Jan.</t>
  </si>
  <si>
    <t>Feb.</t>
  </si>
  <si>
    <t>Mar.</t>
  </si>
  <si>
    <t>Apr.</t>
  </si>
  <si>
    <t>Okt.</t>
  </si>
  <si>
    <t>Nov.</t>
  </si>
  <si>
    <t>Aug.</t>
  </si>
  <si>
    <t>Sep.</t>
  </si>
  <si>
    <t>Dec.</t>
  </si>
  <si>
    <t>Marathongruppen søndag</t>
  </si>
  <si>
    <t>Tid i alt:</t>
  </si>
  <si>
    <t>Distance i alt:</t>
  </si>
  <si>
    <t>Km. tid:</t>
  </si>
  <si>
    <t>Km pr. uge:</t>
  </si>
  <si>
    <t>Skoregnskab:</t>
  </si>
  <si>
    <t>Sko A:</t>
  </si>
  <si>
    <t>Sko B:</t>
  </si>
  <si>
    <t>Sko C:</t>
  </si>
  <si>
    <t>Sko D:</t>
  </si>
  <si>
    <t>Sko E:</t>
  </si>
  <si>
    <t>Sko F:</t>
  </si>
  <si>
    <t>Tilsvarende ændres også i celle AZ64, hvis du løber efter Avis-maraton programmet. Antal km pr. uge fremkommer også ud for søndagen.</t>
  </si>
  <si>
    <t xml:space="preserve">fremkommer automatisk i kolonne E. Hvis du ønsker at holde regnskab med hvor langt du løber i dine sko, så angiv dette med et bogstav (A-F) i kolonne F. </t>
  </si>
  <si>
    <t>Hvis du løber efter et program (f.eks. i Avis-maraton regi), så skriv distancerne ind her, så kan du til hver en tid se hvor</t>
  </si>
  <si>
    <t>Fre</t>
  </si>
  <si>
    <t>I alt 52 uger. Snit pr. uge…………………………………………………………………:</t>
  </si>
  <si>
    <t>langt du har løbet ift. programmet. Angiv distancen for MTG's søndagsture i BB18, så kan du planlægge ugens ture.</t>
  </si>
  <si>
    <t xml:space="preserve"> </t>
  </si>
  <si>
    <r>
      <rPr>
        <b/>
        <u/>
        <sz val="8"/>
        <rFont val="Calibri"/>
        <family val="2"/>
      </rPr>
      <t>FORKLARING TIL GENNEMSNITLIG ANTAL KM PR. UGE (CELLE K2):</t>
    </r>
    <r>
      <rPr>
        <sz val="8"/>
        <rFont val="Calibri"/>
        <family val="2"/>
      </rPr>
      <t xml:space="preserve"> Ændre formlen ved at stille dig i celle K2, tryk F2 og ret antal uger til højre for skråstregen.</t>
    </r>
  </si>
  <si>
    <r>
      <rPr>
        <b/>
        <u/>
        <sz val="8"/>
        <rFont val="Calibri"/>
        <family val="2"/>
      </rPr>
      <t>EKSEMPEL JANUAR MÅNED:</t>
    </r>
    <r>
      <rPr>
        <sz val="8"/>
        <rFont val="Calibri"/>
        <family val="2"/>
      </rPr>
      <t xml:space="preserve"> Indtast distance (max. 1 decimal) i kolonne C og tiden adskilt med kolon  (timer:min: sek) i kolonne D. Din km tid</t>
    </r>
  </si>
  <si>
    <t>Distance</t>
  </si>
  <si>
    <t>Nedenfor og i overskriften kan du så hvor langt du har løbet i de enkelte sko. Skriv i kolonne BG hvor langt du har løbet i de enkelte løbesko i 2019.</t>
  </si>
  <si>
    <t xml:space="preserve">
2021</t>
  </si>
  <si>
    <t xml:space="preserve">
2022</t>
  </si>
  <si>
    <t>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</si>
</sst>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h:mm:ss"/>
    <numFmt numFmtId="166" formatCode="m:ss"/>
  </numFmts>
  <fonts count="14" x14ac:knownFonts="1">
    <font>
      <sz val="10"/>
      <name val="Tahoma"/>
    </font>
    <font>
      <sz val="8"/>
      <name val="Tahoma"/>
      <family val="2"/>
    </font>
    <font>
      <sz val="10"/>
      <name val="Tahoma"/>
      <family val="2"/>
    </font>
    <font>
      <sz val="8"/>
      <color indexed="9"/>
      <name val="Calibri"/>
      <family val="2"/>
    </font>
    <font>
      <sz val="8"/>
      <name val="Calibri"/>
      <family val="2"/>
    </font>
    <font>
      <b/>
      <sz val="8"/>
      <name val="Calibri"/>
      <family val="2"/>
    </font>
    <font>
      <sz val="8"/>
      <color indexed="22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7"/>
      <name val="Calibri"/>
      <family val="2"/>
    </font>
    <font>
      <b/>
      <u/>
      <sz val="8"/>
      <name val="Calibri"/>
      <family val="2"/>
    </font>
    <font>
      <b/>
      <sz val="8"/>
      <color indexed="8"/>
      <name val="Calibri"/>
      <family val="2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12"/>
      </left>
      <right/>
      <top/>
      <bottom/>
      <diagonal/>
    </border>
    <border>
      <left style="thin">
        <color rgb="FFFFFF00"/>
      </left>
      <right/>
      <top style="thin">
        <color rgb="FFFFFF00"/>
      </top>
      <bottom/>
      <diagonal/>
    </border>
    <border>
      <left/>
      <right/>
      <top style="thin">
        <color rgb="FFFFFF00"/>
      </top>
      <bottom/>
      <diagonal/>
    </border>
    <border>
      <left/>
      <right style="thin">
        <color rgb="FFFFFF00"/>
      </right>
      <top style="thin">
        <color rgb="FFFFFF00"/>
      </top>
      <bottom/>
      <diagonal/>
    </border>
    <border>
      <left style="thin">
        <color rgb="FFFFFF00"/>
      </left>
      <right/>
      <top/>
      <bottom/>
      <diagonal/>
    </border>
    <border>
      <left/>
      <right style="thin">
        <color rgb="FFFFFF00"/>
      </right>
      <top/>
      <bottom/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/>
      <top/>
      <bottom style="thin">
        <color rgb="FFFFFF0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/>
      <top style="thin">
        <color rgb="FFFFFF00"/>
      </top>
      <bottom style="thin">
        <color rgb="FFFFFF00"/>
      </bottom>
      <diagonal/>
    </border>
    <border>
      <left/>
      <right/>
      <top style="thin">
        <color rgb="FFFFFF00"/>
      </top>
      <bottom style="thin">
        <color rgb="FFFFFF00"/>
      </bottom>
      <diagonal/>
    </border>
    <border>
      <left/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 style="thin">
        <color rgb="FFFFFF00"/>
      </right>
      <top/>
      <bottom/>
      <diagonal/>
    </border>
    <border>
      <left/>
      <right style="thin">
        <color rgb="FFFFFF00"/>
      </right>
      <top/>
      <bottom style="thin">
        <color theme="0"/>
      </bottom>
      <diagonal/>
    </border>
    <border>
      <left/>
      <right style="thin">
        <color rgb="FFFFFF00"/>
      </right>
      <top style="thin">
        <color theme="0"/>
      </top>
      <bottom style="thin">
        <color rgb="FFFFFF00"/>
      </bottom>
      <diagonal/>
    </border>
    <border>
      <left style="thin">
        <color rgb="FFFFFF00"/>
      </left>
      <right style="thin">
        <color rgb="FFFFFF00"/>
      </right>
      <top style="thin">
        <color rgb="FF0000FF"/>
      </top>
      <bottom/>
      <diagonal/>
    </border>
    <border>
      <left style="thin">
        <color rgb="FFFFFF00"/>
      </left>
      <right style="thin">
        <color rgb="FF0000FF"/>
      </right>
      <top style="thin">
        <color rgb="FF0000FF"/>
      </top>
      <bottom/>
      <diagonal/>
    </border>
    <border>
      <left style="thin">
        <color rgb="FFFFFF00"/>
      </left>
      <right style="thin">
        <color rgb="FF0000FF"/>
      </right>
      <top/>
      <bottom style="thin">
        <color rgb="FFFFFF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/>
      <diagonal/>
    </border>
    <border>
      <left style="thin">
        <color rgb="FFFFFF00"/>
      </left>
      <right style="thin">
        <color rgb="FF0000FF"/>
      </right>
      <top style="thin">
        <color rgb="FFFFFF00"/>
      </top>
      <bottom/>
      <diagonal/>
    </border>
  </borders>
  <cellStyleXfs count="2">
    <xf numFmtId="0" fontId="0" fillId="0" borderId="0"/>
    <xf numFmtId="0" fontId="2" fillId="0" borderId="0"/>
  </cellStyleXfs>
  <cellXfs count="233">
    <xf numFmtId="0" fontId="0" fillId="0" borderId="0" xfId="0"/>
    <xf numFmtId="0" fontId="4" fillId="0" borderId="0" xfId="0" applyFont="1"/>
    <xf numFmtId="164" fontId="4" fillId="0" borderId="0" xfId="0" applyNumberFormat="1" applyFont="1"/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4" fillId="2" borderId="0" xfId="0" applyFont="1" applyFill="1"/>
    <xf numFmtId="164" fontId="4" fillId="2" borderId="0" xfId="0" applyNumberFormat="1" applyFont="1" applyFill="1"/>
    <xf numFmtId="0" fontId="4" fillId="2" borderId="1" xfId="0" applyFont="1" applyFill="1" applyBorder="1"/>
    <xf numFmtId="21" fontId="4" fillId="0" borderId="0" xfId="0" applyNumberFormat="1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3" borderId="1" xfId="0" applyFont="1" applyFill="1" applyBorder="1"/>
    <xf numFmtId="0" fontId="4" fillId="3" borderId="0" xfId="0" applyFont="1" applyFill="1"/>
    <xf numFmtId="164" fontId="4" fillId="3" borderId="0" xfId="0" applyNumberFormat="1" applyFont="1" applyFill="1"/>
    <xf numFmtId="165" fontId="4" fillId="3" borderId="0" xfId="0" applyNumberFormat="1" applyFont="1" applyFill="1"/>
    <xf numFmtId="164" fontId="12" fillId="0" borderId="0" xfId="0" applyNumberFormat="1" applyFont="1"/>
    <xf numFmtId="45" fontId="4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166" fontId="4" fillId="3" borderId="0" xfId="0" applyNumberFormat="1" applyFont="1" applyFill="1" applyAlignment="1">
      <alignment horizontal="center"/>
    </xf>
    <xf numFmtId="21" fontId="4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21" fontId="4" fillId="3" borderId="0" xfId="0" applyNumberFormat="1" applyFont="1" applyFill="1"/>
    <xf numFmtId="0" fontId="4" fillId="4" borderId="0" xfId="0" applyFont="1" applyFill="1"/>
    <xf numFmtId="0" fontId="5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164" fontId="4" fillId="4" borderId="0" xfId="0" applyNumberFormat="1" applyFont="1" applyFill="1"/>
    <xf numFmtId="1" fontId="4" fillId="4" borderId="0" xfId="0" applyNumberFormat="1" applyFont="1" applyFill="1" applyAlignment="1">
      <alignment horizontal="center"/>
    </xf>
    <xf numFmtId="0" fontId="4" fillId="5" borderId="0" xfId="0" applyFont="1" applyFill="1"/>
    <xf numFmtId="164" fontId="4" fillId="5" borderId="0" xfId="0" applyNumberFormat="1" applyFont="1" applyFill="1"/>
    <xf numFmtId="165" fontId="4" fillId="5" borderId="0" xfId="0" applyNumberFormat="1" applyFont="1" applyFill="1"/>
    <xf numFmtId="166" fontId="4" fillId="5" borderId="0" xfId="0" applyNumberFormat="1" applyFont="1" applyFill="1" applyAlignment="1">
      <alignment horizontal="center"/>
    </xf>
    <xf numFmtId="0" fontId="4" fillId="5" borderId="1" xfId="0" applyFont="1" applyFill="1" applyBorder="1"/>
    <xf numFmtId="49" fontId="4" fillId="5" borderId="1" xfId="0" applyNumberFormat="1" applyFont="1" applyFill="1" applyBorder="1"/>
    <xf numFmtId="49" fontId="4" fillId="5" borderId="0" xfId="0" applyNumberFormat="1" applyFont="1" applyFill="1"/>
    <xf numFmtId="49" fontId="4" fillId="5" borderId="0" xfId="0" applyNumberFormat="1" applyFont="1" applyFill="1" applyAlignment="1">
      <alignment horizontal="center"/>
    </xf>
    <xf numFmtId="49" fontId="9" fillId="5" borderId="0" xfId="0" applyNumberFormat="1" applyFont="1" applyFill="1"/>
    <xf numFmtId="165" fontId="4" fillId="5" borderId="0" xfId="0" applyNumberFormat="1" applyFont="1" applyFill="1" applyAlignment="1">
      <alignment horizontal="center"/>
    </xf>
    <xf numFmtId="21" fontId="4" fillId="5" borderId="0" xfId="0" applyNumberFormat="1" applyFont="1" applyFill="1"/>
    <xf numFmtId="21" fontId="4" fillId="5" borderId="0" xfId="0" applyNumberFormat="1" applyFont="1" applyFill="1" applyAlignment="1">
      <alignment horizontal="center"/>
    </xf>
    <xf numFmtId="0" fontId="4" fillId="5" borderId="0" xfId="0" applyFont="1" applyFill="1" applyAlignment="1">
      <alignment horizontal="center"/>
    </xf>
    <xf numFmtId="1" fontId="4" fillId="5" borderId="0" xfId="0" applyNumberFormat="1" applyFont="1" applyFill="1" applyAlignment="1">
      <alignment horizontal="center"/>
    </xf>
    <xf numFmtId="1" fontId="5" fillId="5" borderId="0" xfId="0" applyNumberFormat="1" applyFont="1" applyFill="1" applyAlignment="1">
      <alignment horizontal="center"/>
    </xf>
    <xf numFmtId="0" fontId="0" fillId="5" borderId="0" xfId="0" applyFill="1"/>
    <xf numFmtId="1" fontId="4" fillId="3" borderId="0" xfId="0" applyNumberFormat="1" applyFont="1" applyFill="1" applyAlignment="1">
      <alignment horizontal="center"/>
    </xf>
    <xf numFmtId="0" fontId="4" fillId="5" borderId="2" xfId="0" applyFont="1" applyFill="1" applyBorder="1"/>
    <xf numFmtId="0" fontId="4" fillId="5" borderId="3" xfId="0" applyFont="1" applyFill="1" applyBorder="1"/>
    <xf numFmtId="164" fontId="4" fillId="5" borderId="3" xfId="0" applyNumberFormat="1" applyFont="1" applyFill="1" applyBorder="1"/>
    <xf numFmtId="165" fontId="4" fillId="5" borderId="3" xfId="0" applyNumberFormat="1" applyFont="1" applyFill="1" applyBorder="1"/>
    <xf numFmtId="166" fontId="4" fillId="5" borderId="3" xfId="0" applyNumberFormat="1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4" fillId="5" borderId="5" xfId="0" applyFont="1" applyFill="1" applyBorder="1"/>
    <xf numFmtId="0" fontId="4" fillId="5" borderId="6" xfId="0" applyFont="1" applyFill="1" applyBorder="1" applyAlignment="1">
      <alignment horizontal="center"/>
    </xf>
    <xf numFmtId="0" fontId="4" fillId="3" borderId="5" xfId="0" applyFont="1" applyFill="1" applyBorder="1"/>
    <xf numFmtId="0" fontId="4" fillId="5" borderId="7" xfId="0" applyFont="1" applyFill="1" applyBorder="1"/>
    <xf numFmtId="0" fontId="4" fillId="5" borderId="8" xfId="0" applyFont="1" applyFill="1" applyBorder="1"/>
    <xf numFmtId="164" fontId="4" fillId="5" borderId="8" xfId="0" applyNumberFormat="1" applyFont="1" applyFill="1" applyBorder="1"/>
    <xf numFmtId="165" fontId="4" fillId="5" borderId="8" xfId="0" applyNumberFormat="1" applyFont="1" applyFill="1" applyBorder="1"/>
    <xf numFmtId="166" fontId="4" fillId="5" borderId="8" xfId="0" applyNumberFormat="1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/>
    <xf numFmtId="164" fontId="4" fillId="2" borderId="8" xfId="0" applyNumberFormat="1" applyFont="1" applyFill="1" applyBorder="1"/>
    <xf numFmtId="165" fontId="4" fillId="2" borderId="8" xfId="0" applyNumberFormat="1" applyFont="1" applyFill="1" applyBorder="1"/>
    <xf numFmtId="166" fontId="4" fillId="2" borderId="8" xfId="0" applyNumberFormat="1" applyFont="1" applyFill="1" applyBorder="1" applyAlignment="1">
      <alignment horizontal="center"/>
    </xf>
    <xf numFmtId="1" fontId="4" fillId="2" borderId="9" xfId="0" applyNumberFormat="1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right"/>
    </xf>
    <xf numFmtId="0" fontId="5" fillId="4" borderId="12" xfId="0" applyFont="1" applyFill="1" applyBorder="1" applyAlignment="1">
      <alignment horizontal="center"/>
    </xf>
    <xf numFmtId="0" fontId="4" fillId="2" borderId="5" xfId="0" applyFont="1" applyFill="1" applyBorder="1"/>
    <xf numFmtId="164" fontId="5" fillId="4" borderId="11" xfId="0" applyNumberFormat="1" applyFont="1" applyFill="1" applyBorder="1" applyAlignment="1">
      <alignment horizontal="right"/>
    </xf>
    <xf numFmtId="1" fontId="5" fillId="4" borderId="11" xfId="0" applyNumberFormat="1" applyFont="1" applyFill="1" applyBorder="1" applyAlignment="1">
      <alignment horizontal="center"/>
    </xf>
    <xf numFmtId="1" fontId="5" fillId="5" borderId="4" xfId="0" applyNumberFormat="1" applyFont="1" applyFill="1" applyBorder="1" applyAlignment="1">
      <alignment horizontal="center"/>
    </xf>
    <xf numFmtId="1" fontId="4" fillId="5" borderId="6" xfId="0" applyNumberFormat="1" applyFont="1" applyFill="1" applyBorder="1" applyAlignment="1">
      <alignment horizontal="center"/>
    </xf>
    <xf numFmtId="1" fontId="5" fillId="5" borderId="6" xfId="0" applyNumberFormat="1" applyFont="1" applyFill="1" applyBorder="1" applyAlignment="1">
      <alignment horizontal="center"/>
    </xf>
    <xf numFmtId="1" fontId="4" fillId="3" borderId="6" xfId="0" applyNumberFormat="1" applyFont="1" applyFill="1" applyBorder="1" applyAlignment="1">
      <alignment horizontal="center"/>
    </xf>
    <xf numFmtId="0" fontId="4" fillId="3" borderId="7" xfId="0" applyFont="1" applyFill="1" applyBorder="1"/>
    <xf numFmtId="0" fontId="4" fillId="3" borderId="8" xfId="0" applyFont="1" applyFill="1" applyBorder="1"/>
    <xf numFmtId="164" fontId="4" fillId="3" borderId="8" xfId="0" applyNumberFormat="1" applyFont="1" applyFill="1" applyBorder="1"/>
    <xf numFmtId="165" fontId="4" fillId="3" borderId="8" xfId="0" applyNumberFormat="1" applyFont="1" applyFill="1" applyBorder="1"/>
    <xf numFmtId="166" fontId="4" fillId="3" borderId="8" xfId="0" applyNumberFormat="1" applyFont="1" applyFill="1" applyBorder="1" applyAlignment="1">
      <alignment horizontal="center"/>
    </xf>
    <xf numFmtId="166" fontId="6" fillId="5" borderId="3" xfId="0" applyNumberFormat="1" applyFont="1" applyFill="1" applyBorder="1" applyAlignment="1">
      <alignment horizontal="center"/>
    </xf>
    <xf numFmtId="0" fontId="4" fillId="4" borderId="10" xfId="0" applyFont="1" applyFill="1" applyBorder="1"/>
    <xf numFmtId="0" fontId="4" fillId="4" borderId="11" xfId="0" applyFont="1" applyFill="1" applyBorder="1"/>
    <xf numFmtId="164" fontId="4" fillId="4" borderId="11" xfId="0" applyNumberFormat="1" applyFont="1" applyFill="1" applyBorder="1"/>
    <xf numFmtId="2" fontId="4" fillId="4" borderId="11" xfId="0" applyNumberFormat="1" applyFont="1" applyFill="1" applyBorder="1" applyAlignment="1">
      <alignment horizontal="right"/>
    </xf>
    <xf numFmtId="46" fontId="4" fillId="4" borderId="11" xfId="0" applyNumberFormat="1" applyFont="1" applyFill="1" applyBorder="1"/>
    <xf numFmtId="46" fontId="4" fillId="4" borderId="11" xfId="0" applyNumberFormat="1" applyFont="1" applyFill="1" applyBorder="1" applyAlignment="1">
      <alignment horizontal="left"/>
    </xf>
    <xf numFmtId="46" fontId="4" fillId="4" borderId="11" xfId="0" applyNumberFormat="1" applyFont="1" applyFill="1" applyBorder="1" applyAlignment="1">
      <alignment horizontal="center"/>
    </xf>
    <xf numFmtId="166" fontId="4" fillId="4" borderId="11" xfId="0" applyNumberFormat="1" applyFont="1" applyFill="1" applyBorder="1" applyAlignment="1">
      <alignment horizontal="left"/>
    </xf>
    <xf numFmtId="166" fontId="4" fillId="4" borderId="11" xfId="0" applyNumberFormat="1" applyFont="1" applyFill="1" applyBorder="1" applyAlignment="1">
      <alignment horizontal="center"/>
    </xf>
    <xf numFmtId="1" fontId="4" fillId="4" borderId="11" xfId="0" applyNumberFormat="1" applyFont="1" applyFill="1" applyBorder="1" applyAlignment="1">
      <alignment horizontal="center"/>
    </xf>
    <xf numFmtId="1" fontId="4" fillId="4" borderId="11" xfId="0" applyNumberFormat="1" applyFont="1" applyFill="1" applyBorder="1"/>
    <xf numFmtId="2" fontId="4" fillId="4" borderId="11" xfId="0" applyNumberFormat="1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46" fontId="4" fillId="4" borderId="11" xfId="0" applyNumberFormat="1" applyFont="1" applyFill="1" applyBorder="1" applyAlignment="1">
      <alignment horizontal="right"/>
    </xf>
    <xf numFmtId="2" fontId="4" fillId="4" borderId="11" xfId="0" applyNumberFormat="1" applyFont="1" applyFill="1" applyBorder="1" applyAlignment="1">
      <alignment horizontal="left"/>
    </xf>
    <xf numFmtId="2" fontId="4" fillId="4" borderId="11" xfId="0" applyNumberFormat="1" applyFont="1" applyFill="1" applyBorder="1"/>
    <xf numFmtId="0" fontId="4" fillId="4" borderId="11" xfId="0" applyFont="1" applyFill="1" applyBorder="1" applyAlignment="1">
      <alignment horizontal="left"/>
    </xf>
    <xf numFmtId="21" fontId="4" fillId="4" borderId="11" xfId="0" applyNumberFormat="1" applyFont="1" applyFill="1" applyBorder="1" applyAlignment="1">
      <alignment horizontal="center"/>
    </xf>
    <xf numFmtId="45" fontId="4" fillId="4" borderId="11" xfId="0" applyNumberFormat="1" applyFont="1" applyFill="1" applyBorder="1" applyAlignment="1">
      <alignment horizontal="center"/>
    </xf>
    <xf numFmtId="1" fontId="4" fillId="4" borderId="12" xfId="0" applyNumberFormat="1" applyFont="1" applyFill="1" applyBorder="1" applyAlignment="1">
      <alignment horizontal="center"/>
    </xf>
    <xf numFmtId="21" fontId="5" fillId="4" borderId="11" xfId="0" applyNumberFormat="1" applyFont="1" applyFill="1" applyBorder="1" applyAlignment="1">
      <alignment horizontal="center"/>
    </xf>
    <xf numFmtId="1" fontId="5" fillId="4" borderId="12" xfId="0" applyNumberFormat="1" applyFont="1" applyFill="1" applyBorder="1" applyAlignment="1">
      <alignment horizontal="center"/>
    </xf>
    <xf numFmtId="0" fontId="5" fillId="4" borderId="11" xfId="0" applyFont="1" applyFill="1" applyBorder="1"/>
    <xf numFmtId="165" fontId="4" fillId="5" borderId="3" xfId="0" applyNumberFormat="1" applyFont="1" applyFill="1" applyBorder="1" applyAlignment="1">
      <alignment horizontal="center"/>
    </xf>
    <xf numFmtId="49" fontId="4" fillId="5" borderId="5" xfId="0" applyNumberFormat="1" applyFont="1" applyFill="1" applyBorder="1"/>
    <xf numFmtId="49" fontId="4" fillId="5" borderId="6" xfId="0" applyNumberFormat="1" applyFont="1" applyFill="1" applyBorder="1" applyAlignment="1">
      <alignment horizontal="center"/>
    </xf>
    <xf numFmtId="49" fontId="4" fillId="5" borderId="5" xfId="0" quotePrefix="1" applyNumberFormat="1" applyFont="1" applyFill="1" applyBorder="1"/>
    <xf numFmtId="49" fontId="4" fillId="5" borderId="7" xfId="0" applyNumberFormat="1" applyFont="1" applyFill="1" applyBorder="1"/>
    <xf numFmtId="49" fontId="4" fillId="5" borderId="8" xfId="0" applyNumberFormat="1" applyFont="1" applyFill="1" applyBorder="1"/>
    <xf numFmtId="49" fontId="4" fillId="5" borderId="8" xfId="0" applyNumberFormat="1" applyFont="1" applyFill="1" applyBorder="1" applyAlignment="1">
      <alignment horizontal="center"/>
    </xf>
    <xf numFmtId="49" fontId="4" fillId="5" borderId="9" xfId="0" applyNumberFormat="1" applyFont="1" applyFill="1" applyBorder="1" applyAlignment="1">
      <alignment horizontal="center"/>
    </xf>
    <xf numFmtId="165" fontId="4" fillId="2" borderId="8" xfId="0" applyNumberFormat="1" applyFont="1" applyFill="1" applyBorder="1" applyAlignment="1">
      <alignment horizontal="center"/>
    </xf>
    <xf numFmtId="0" fontId="11" fillId="5" borderId="0" xfId="0" applyFont="1" applyFill="1"/>
    <xf numFmtId="164" fontId="5" fillId="5" borderId="0" xfId="0" applyNumberFormat="1" applyFont="1" applyFill="1"/>
    <xf numFmtId="21" fontId="5" fillId="5" borderId="0" xfId="0" applyNumberFormat="1" applyFont="1" applyFill="1" applyAlignment="1">
      <alignment horizontal="center"/>
    </xf>
    <xf numFmtId="166" fontId="5" fillId="5" borderId="0" xfId="0" applyNumberFormat="1" applyFont="1" applyFill="1" applyAlignment="1">
      <alignment horizontal="center"/>
    </xf>
    <xf numFmtId="49" fontId="4" fillId="5" borderId="2" xfId="0" applyNumberFormat="1" applyFont="1" applyFill="1" applyBorder="1"/>
    <xf numFmtId="49" fontId="4" fillId="5" borderId="3" xfId="0" applyNumberFormat="1" applyFont="1" applyFill="1" applyBorder="1"/>
    <xf numFmtId="49" fontId="4" fillId="5" borderId="3" xfId="0" applyNumberFormat="1" applyFont="1" applyFill="1" applyBorder="1" applyAlignment="1">
      <alignment horizontal="center"/>
    </xf>
    <xf numFmtId="0" fontId="11" fillId="5" borderId="10" xfId="0" applyFont="1" applyFill="1" applyBorder="1"/>
    <xf numFmtId="0" fontId="11" fillId="5" borderId="11" xfId="0" applyFont="1" applyFill="1" applyBorder="1"/>
    <xf numFmtId="164" fontId="5" fillId="5" borderId="11" xfId="0" applyNumberFormat="1" applyFont="1" applyFill="1" applyBorder="1"/>
    <xf numFmtId="21" fontId="5" fillId="5" borderId="11" xfId="0" applyNumberFormat="1" applyFont="1" applyFill="1" applyBorder="1" applyAlignment="1">
      <alignment horizontal="center"/>
    </xf>
    <xf numFmtId="166" fontId="5" fillId="5" borderId="11" xfId="0" applyNumberFormat="1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49" fontId="5" fillId="5" borderId="0" xfId="0" applyNumberFormat="1" applyFont="1" applyFill="1" applyAlignment="1">
      <alignment horizontal="center"/>
    </xf>
    <xf numFmtId="49" fontId="5" fillId="5" borderId="8" xfId="0" applyNumberFormat="1" applyFont="1" applyFill="1" applyBorder="1" applyAlignment="1">
      <alignment horizontal="center"/>
    </xf>
    <xf numFmtId="49" fontId="4" fillId="5" borderId="0" xfId="0" applyNumberFormat="1" applyFont="1" applyFill="1" applyAlignment="1">
      <alignment horizontal="left"/>
    </xf>
    <xf numFmtId="0" fontId="5" fillId="5" borderId="10" xfId="0" applyFont="1" applyFill="1" applyBorder="1"/>
    <xf numFmtId="0" fontId="5" fillId="5" borderId="11" xfId="0" applyFont="1" applyFill="1" applyBorder="1"/>
    <xf numFmtId="0" fontId="5" fillId="5" borderId="11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164" fontId="13" fillId="0" borderId="13" xfId="0" applyNumberFormat="1" applyFont="1" applyBorder="1" applyAlignment="1">
      <alignment horizontal="center"/>
    </xf>
    <xf numFmtId="164" fontId="4" fillId="0" borderId="13" xfId="0" applyNumberFormat="1" applyFont="1" applyBorder="1"/>
    <xf numFmtId="164" fontId="4" fillId="0" borderId="13" xfId="0" applyNumberFormat="1" applyFont="1" applyBorder="1" applyAlignment="1">
      <alignment horizontal="center"/>
    </xf>
    <xf numFmtId="164" fontId="13" fillId="0" borderId="10" xfId="0" applyNumberFormat="1" applyFont="1" applyBorder="1" applyAlignment="1">
      <alignment horizontal="center"/>
    </xf>
    <xf numFmtId="164" fontId="13" fillId="0" borderId="11" xfId="0" applyNumberFormat="1" applyFont="1" applyBorder="1" applyAlignment="1">
      <alignment horizontal="center"/>
    </xf>
    <xf numFmtId="164" fontId="13" fillId="0" borderId="12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164" fontId="13" fillId="0" borderId="14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164" fontId="4" fillId="0" borderId="15" xfId="0" applyNumberFormat="1" applyFont="1" applyBorder="1" applyAlignment="1">
      <alignment horizontal="center"/>
    </xf>
    <xf numFmtId="164" fontId="4" fillId="0" borderId="14" xfId="0" applyNumberFormat="1" applyFont="1" applyBorder="1" applyAlignment="1">
      <alignment horizontal="center"/>
    </xf>
    <xf numFmtId="0" fontId="5" fillId="4" borderId="10" xfId="0" applyFont="1" applyFill="1" applyBorder="1" applyAlignment="1">
      <alignment horizontal="left"/>
    </xf>
    <xf numFmtId="0" fontId="12" fillId="0" borderId="11" xfId="0" applyFont="1" applyBorder="1" applyAlignment="1">
      <alignment horizontal="right"/>
    </xf>
    <xf numFmtId="0" fontId="4" fillId="0" borderId="13" xfId="0" applyFont="1" applyBorder="1" applyAlignment="1">
      <alignment horizontal="center"/>
    </xf>
    <xf numFmtId="0" fontId="4" fillId="4" borderId="2" xfId="0" applyFont="1" applyFill="1" applyBorder="1" applyAlignment="1">
      <alignment horizontal="left"/>
    </xf>
    <xf numFmtId="0" fontId="4" fillId="4" borderId="3" xfId="0" applyFont="1" applyFill="1" applyBorder="1"/>
    <xf numFmtId="0" fontId="4" fillId="4" borderId="4" xfId="0" applyFont="1" applyFill="1" applyBorder="1"/>
    <xf numFmtId="0" fontId="4" fillId="4" borderId="5" xfId="0" applyFont="1" applyFill="1" applyBorder="1" applyAlignment="1">
      <alignment horizontal="left"/>
    </xf>
    <xf numFmtId="0" fontId="4" fillId="4" borderId="16" xfId="0" applyFont="1" applyFill="1" applyBorder="1"/>
    <xf numFmtId="0" fontId="4" fillId="4" borderId="17" xfId="0" applyFont="1" applyFill="1" applyBorder="1" applyAlignment="1">
      <alignment horizontal="center"/>
    </xf>
    <xf numFmtId="0" fontId="12" fillId="0" borderId="10" xfId="0" applyFont="1" applyBorder="1" applyAlignment="1">
      <alignment horizontal="right"/>
    </xf>
    <xf numFmtId="0" fontId="12" fillId="0" borderId="12" xfId="0" applyFont="1" applyBorder="1" applyAlignment="1">
      <alignment horizontal="right"/>
    </xf>
    <xf numFmtId="164" fontId="12" fillId="0" borderId="5" xfId="0" applyNumberFormat="1" applyFont="1" applyBorder="1"/>
    <xf numFmtId="164" fontId="12" fillId="0" borderId="6" xfId="0" applyNumberFormat="1" applyFont="1" applyBorder="1"/>
    <xf numFmtId="164" fontId="12" fillId="0" borderId="7" xfId="0" applyNumberFormat="1" applyFont="1" applyBorder="1"/>
    <xf numFmtId="164" fontId="12" fillId="0" borderId="8" xfId="0" applyNumberFormat="1" applyFont="1" applyBorder="1"/>
    <xf numFmtId="164" fontId="12" fillId="0" borderId="9" xfId="0" applyNumberFormat="1" applyFont="1" applyBorder="1"/>
    <xf numFmtId="164" fontId="5" fillId="4" borderId="0" xfId="0" applyNumberFormat="1" applyFont="1" applyFill="1"/>
    <xf numFmtId="0" fontId="5" fillId="4" borderId="12" xfId="0" applyFont="1" applyFill="1" applyBorder="1" applyAlignment="1">
      <alignment horizontal="left"/>
    </xf>
    <xf numFmtId="0" fontId="5" fillId="4" borderId="6" xfId="0" applyFont="1" applyFill="1" applyBorder="1"/>
    <xf numFmtId="0" fontId="5" fillId="4" borderId="9" xfId="0" applyFont="1" applyFill="1" applyBorder="1"/>
    <xf numFmtId="0" fontId="5" fillId="4" borderId="2" xfId="0" applyFont="1" applyFill="1" applyBorder="1"/>
    <xf numFmtId="0" fontId="5" fillId="4" borderId="5" xfId="0" applyFont="1" applyFill="1" applyBorder="1"/>
    <xf numFmtId="0" fontId="5" fillId="4" borderId="7" xfId="0" applyFont="1" applyFill="1" applyBorder="1"/>
    <xf numFmtId="0" fontId="4" fillId="4" borderId="15" xfId="0" applyFont="1" applyFill="1" applyBorder="1"/>
    <xf numFmtId="0" fontId="4" fillId="4" borderId="5" xfId="0" applyFont="1" applyFill="1" applyBorder="1"/>
    <xf numFmtId="0" fontId="4" fillId="4" borderId="18" xfId="0" applyFont="1" applyFill="1" applyBorder="1"/>
    <xf numFmtId="0" fontId="4" fillId="4" borderId="19" xfId="0" applyFont="1" applyFill="1" applyBorder="1"/>
    <xf numFmtId="0" fontId="4" fillId="4" borderId="14" xfId="0" applyFont="1" applyFill="1" applyBorder="1"/>
    <xf numFmtId="0" fontId="4" fillId="4" borderId="20" xfId="0" applyFont="1" applyFill="1" applyBorder="1"/>
    <xf numFmtId="0" fontId="4" fillId="4" borderId="13" xfId="0" applyFont="1" applyFill="1" applyBorder="1"/>
    <xf numFmtId="0" fontId="4" fillId="4" borderId="21" xfId="0" applyFont="1" applyFill="1" applyBorder="1"/>
    <xf numFmtId="0" fontId="4" fillId="4" borderId="22" xfId="0" applyFont="1" applyFill="1" applyBorder="1"/>
    <xf numFmtId="21" fontId="4" fillId="5" borderId="3" xfId="0" applyNumberFormat="1" applyFont="1" applyFill="1" applyBorder="1"/>
    <xf numFmtId="1" fontId="4" fillId="3" borderId="9" xfId="0" applyNumberFormat="1" applyFont="1" applyFill="1" applyBorder="1" applyAlignment="1">
      <alignment horizontal="center"/>
    </xf>
    <xf numFmtId="21" fontId="4" fillId="3" borderId="8" xfId="0" applyNumberFormat="1" applyFont="1" applyFill="1" applyBorder="1"/>
    <xf numFmtId="0" fontId="5" fillId="4" borderId="3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right"/>
    </xf>
    <xf numFmtId="0" fontId="5" fillId="4" borderId="4" xfId="0" applyFont="1" applyFill="1" applyBorder="1"/>
    <xf numFmtId="164" fontId="5" fillId="4" borderId="3" xfId="0" applyNumberFormat="1" applyFont="1" applyFill="1" applyBorder="1" applyAlignment="1">
      <alignment horizontal="right"/>
    </xf>
    <xf numFmtId="21" fontId="5" fillId="4" borderId="3" xfId="0" applyNumberFormat="1" applyFont="1" applyFill="1" applyBorder="1" applyAlignment="1">
      <alignment horizontal="center"/>
    </xf>
    <xf numFmtId="21" fontId="4" fillId="5" borderId="3" xfId="0" applyNumberFormat="1" applyFont="1" applyFill="1" applyBorder="1" applyAlignment="1">
      <alignment horizontal="center"/>
    </xf>
    <xf numFmtId="21" fontId="4" fillId="3" borderId="0" xfId="0" applyNumberFormat="1" applyFont="1" applyFill="1" applyAlignment="1">
      <alignment horizontal="center"/>
    </xf>
    <xf numFmtId="21" fontId="4" fillId="3" borderId="8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5" fillId="4" borderId="3" xfId="0" applyFont="1" applyFill="1" applyBorder="1"/>
    <xf numFmtId="0" fontId="5" fillId="4" borderId="12" xfId="0" applyFont="1" applyFill="1" applyBorder="1"/>
    <xf numFmtId="164" fontId="4" fillId="5" borderId="6" xfId="1" applyNumberFormat="1" applyFont="1" applyFill="1" applyBorder="1" applyAlignment="1">
      <alignment horizontal="center"/>
    </xf>
    <xf numFmtId="164" fontId="4" fillId="5" borderId="12" xfId="1" applyNumberFormat="1" applyFont="1" applyFill="1" applyBorder="1" applyAlignment="1">
      <alignment horizontal="center"/>
    </xf>
    <xf numFmtId="49" fontId="4" fillId="5" borderId="4" xfId="0" applyNumberFormat="1" applyFont="1" applyFill="1" applyBorder="1" applyAlignment="1">
      <alignment horizontal="center"/>
    </xf>
    <xf numFmtId="49" fontId="5" fillId="5" borderId="4" xfId="0" applyNumberFormat="1" applyFont="1" applyFill="1" applyBorder="1" applyAlignment="1">
      <alignment horizontal="center"/>
    </xf>
    <xf numFmtId="49" fontId="5" fillId="5" borderId="6" xfId="0" applyNumberFormat="1" applyFont="1" applyFill="1" applyBorder="1" applyAlignment="1">
      <alignment horizontal="center"/>
    </xf>
    <xf numFmtId="49" fontId="4" fillId="5" borderId="0" xfId="0" quotePrefix="1" applyNumberFormat="1" applyFont="1" applyFill="1"/>
    <xf numFmtId="49" fontId="5" fillId="5" borderId="0" xfId="0" applyNumberFormat="1" applyFont="1" applyFill="1"/>
    <xf numFmtId="49" fontId="5" fillId="5" borderId="9" xfId="0" applyNumberFormat="1" applyFont="1" applyFill="1" applyBorder="1" applyAlignment="1">
      <alignment horizontal="center"/>
    </xf>
    <xf numFmtId="165" fontId="4" fillId="3" borderId="0" xfId="0" applyNumberFormat="1" applyFont="1" applyFill="1" applyAlignment="1">
      <alignment horizontal="center"/>
    </xf>
    <xf numFmtId="0" fontId="4" fillId="3" borderId="0" xfId="1" applyFont="1" applyFill="1"/>
    <xf numFmtId="164" fontId="4" fillId="3" borderId="0" xfId="1" applyNumberFormat="1" applyFont="1" applyFill="1"/>
    <xf numFmtId="164" fontId="4" fillId="5" borderId="0" xfId="1" applyNumberFormat="1" applyFont="1" applyFill="1" applyAlignment="1">
      <alignment horizontal="center"/>
    </xf>
    <xf numFmtId="0" fontId="4" fillId="3" borderId="5" xfId="1" applyFont="1" applyFill="1" applyBorder="1"/>
    <xf numFmtId="21" fontId="4" fillId="3" borderId="11" xfId="1" applyNumberFormat="1" applyFont="1" applyFill="1" applyBorder="1" applyAlignment="1">
      <alignment horizontal="center" wrapText="1"/>
    </xf>
    <xf numFmtId="21" fontId="4" fillId="3" borderId="12" xfId="1" applyNumberFormat="1" applyFont="1" applyFill="1" applyBorder="1" applyAlignment="1">
      <alignment horizontal="left" wrapText="1"/>
    </xf>
    <xf numFmtId="0" fontId="4" fillId="3" borderId="11" xfId="1" applyFont="1" applyFill="1" applyBorder="1"/>
    <xf numFmtId="164" fontId="5" fillId="5" borderId="11" xfId="1" applyNumberFormat="1" applyFont="1" applyFill="1" applyBorder="1" applyAlignment="1">
      <alignment horizontal="center"/>
    </xf>
    <xf numFmtId="164" fontId="4" fillId="3" borderId="11" xfId="1" applyNumberFormat="1" applyFont="1" applyFill="1" applyBorder="1"/>
    <xf numFmtId="0" fontId="5" fillId="3" borderId="10" xfId="1" applyFont="1" applyFill="1" applyBorder="1"/>
    <xf numFmtId="165" fontId="4" fillId="3" borderId="8" xfId="0" applyNumberFormat="1" applyFont="1" applyFill="1" applyBorder="1" applyAlignment="1">
      <alignment horizontal="center"/>
    </xf>
    <xf numFmtId="164" fontId="4" fillId="5" borderId="0" xfId="1" applyNumberFormat="1" applyFont="1" applyFill="1" applyAlignment="1">
      <alignment horizontal="right"/>
    </xf>
    <xf numFmtId="164" fontId="13" fillId="0" borderId="10" xfId="0" applyNumberFormat="1" applyFont="1" applyBorder="1" applyAlignment="1">
      <alignment horizontal="center"/>
    </xf>
    <xf numFmtId="164" fontId="13" fillId="0" borderId="11" xfId="0" applyNumberFormat="1" applyFont="1" applyBorder="1" applyAlignment="1">
      <alignment horizontal="center"/>
    </xf>
    <xf numFmtId="164" fontId="13" fillId="0" borderId="12" xfId="0" applyNumberFormat="1" applyFont="1" applyBorder="1" applyAlignment="1">
      <alignment horizontal="center"/>
    </xf>
    <xf numFmtId="164" fontId="5" fillId="5" borderId="11" xfId="1" applyNumberFormat="1" applyFont="1" applyFill="1" applyBorder="1" applyAlignment="1">
      <alignment horizontal="right"/>
    </xf>
    <xf numFmtId="21" fontId="4" fillId="3" borderId="11" xfId="1" applyNumberFormat="1" applyFont="1" applyFill="1" applyBorder="1" applyAlignment="1">
      <alignment horizontal="right" wrapText="1"/>
    </xf>
    <xf numFmtId="0" fontId="7" fillId="4" borderId="10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3" borderId="10" xfId="1" applyFont="1" applyFill="1" applyBorder="1" applyAlignment="1">
      <alignment horizontal="left"/>
    </xf>
    <xf numFmtId="0" fontId="4" fillId="3" borderId="11" xfId="1" applyFont="1" applyFill="1" applyBorder="1" applyAlignment="1">
      <alignment horizontal="left"/>
    </xf>
    <xf numFmtId="2" fontId="4" fillId="4" borderId="11" xfId="0" applyNumberFormat="1" applyFont="1" applyFill="1" applyBorder="1" applyAlignment="1">
      <alignment horizontal="left"/>
    </xf>
    <xf numFmtId="164" fontId="5" fillId="5" borderId="12" xfId="0" applyNumberFormat="1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30794042310976"/>
          <c:y val="5.224250377793685E-2"/>
          <c:w val="0.79579309363438"/>
          <c:h val="0.702330125400991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'2023'!$D$91</c:f>
              <c:strCache>
                <c:ptCount val="1"/>
                <c:pt idx="0">
                  <c:v>
2021</c:v>
                </c:pt>
              </c:strCache>
            </c:strRef>
          </c:tx>
          <c:invertIfNegative val="0"/>
          <c:cat>
            <c:strRef>
              <c:f>'2023'!$A$92:$C$103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'2023'!$D$92:$D$103</c:f>
              <c:numCache>
                <c:formatCode>0.0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CA26-4814-8DE6-6D431B845EF7}"/>
            </c:ext>
          </c:extLst>
        </c:ser>
        <c:ser>
          <c:idx val="1"/>
          <c:order val="1"/>
          <c:tx>
            <c:strRef>
              <c:f>'2023'!$E$91</c:f>
              <c:strCache>
                <c:ptCount val="1"/>
                <c:pt idx="0">
                  <c:v>
2022</c:v>
                </c:pt>
              </c:strCache>
            </c:strRef>
          </c:tx>
          <c:invertIfNegative val="0"/>
          <c:cat>
            <c:strRef>
              <c:f>'2023'!$A$92:$C$103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'2023'!$E$92:$E$103</c:f>
              <c:numCache>
                <c:formatCode>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26-4814-8DE6-6D431B845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3788032"/>
        <c:axId val="1"/>
      </c:barChart>
      <c:catAx>
        <c:axId val="36378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a-DK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a-DK"/>
          </a:p>
        </c:txPr>
        <c:crossAx val="3637880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cap="rnd">
      <a:solidFill>
        <a:srgbClr val="FFFF00"/>
      </a:solidFill>
      <a:round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a-DK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142875</xdr:colOff>
      <xdr:row>90</xdr:row>
      <xdr:rowOff>28575</xdr:rowOff>
    </xdr:from>
    <xdr:to>
      <xdr:col>31</xdr:col>
      <xdr:colOff>57150</xdr:colOff>
      <xdr:row>104</xdr:row>
      <xdr:rowOff>28575</xdr:rowOff>
    </xdr:to>
    <xdr:graphicFrame macro="">
      <xdr:nvGraphicFramePr>
        <xdr:cNvPr id="1412519" name="Diagram 3">
          <a:extLst>
            <a:ext uri="{FF2B5EF4-FFF2-40B4-BE49-F238E27FC236}">
              <a16:creationId xmlns:a16="http://schemas.microsoft.com/office/drawing/2014/main" id="{70E8BC6D-5D7A-46EF-8DF1-C57A836BF7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R104"/>
  <sheetViews>
    <sheetView showGridLines="0" tabSelected="1" workbookViewId="0">
      <pane ySplit="3" topLeftCell="A4" activePane="bottomLeft" state="frozen"/>
      <selection pane="bottomLeft" activeCell="AL44" sqref="AL44"/>
    </sheetView>
  </sheetViews>
  <sheetFormatPr defaultColWidth="2.85546875" defaultRowHeight="11.25" x14ac:dyDescent="0.2"/>
  <cols>
    <col min="1" max="1" width="2.85546875" style="1" customWidth="1"/>
    <col min="2" max="2" width="2.7109375" style="1" customWidth="1"/>
    <col min="3" max="3" width="4.85546875" style="2" customWidth="1"/>
    <col min="4" max="4" width="7.5703125" style="19" customWidth="1"/>
    <col min="5" max="5" width="5.42578125" style="16" customWidth="1"/>
    <col min="6" max="6" width="2.42578125" style="16" customWidth="1"/>
    <col min="7" max="7" width="5.85546875" style="3" customWidth="1"/>
    <col min="8" max="8" width="2.85546875" style="1" customWidth="1"/>
    <col min="9" max="9" width="2.7109375" style="1" customWidth="1"/>
    <col min="10" max="10" width="6.5703125" style="2" customWidth="1"/>
    <col min="11" max="11" width="8.5703125" style="19" customWidth="1"/>
    <col min="12" max="12" width="5.7109375" style="16" customWidth="1"/>
    <col min="13" max="13" width="2.42578125" style="16" customWidth="1"/>
    <col min="14" max="14" width="3.28515625" style="4" customWidth="1"/>
    <col min="15" max="15" width="2.85546875" style="1" customWidth="1"/>
    <col min="16" max="16" width="2.7109375" style="1" customWidth="1"/>
    <col min="17" max="17" width="4.85546875" style="1" customWidth="1"/>
    <col min="18" max="18" width="7.5703125" style="1" customWidth="1"/>
    <col min="19" max="19" width="5.7109375" style="3" customWidth="1"/>
    <col min="20" max="20" width="2.7109375" style="3" customWidth="1"/>
    <col min="21" max="21" width="3.28515625" style="4" customWidth="1"/>
    <col min="22" max="22" width="2.85546875" style="1" customWidth="1"/>
    <col min="23" max="23" width="2.7109375" style="1" customWidth="1"/>
    <col min="24" max="24" width="4.85546875" style="2" customWidth="1"/>
    <col min="25" max="25" width="7.5703125" style="1" customWidth="1"/>
    <col min="26" max="26" width="5.7109375" style="3" customWidth="1"/>
    <col min="27" max="27" width="2.42578125" style="3" customWidth="1"/>
    <col min="28" max="28" width="3.28515625" style="4" customWidth="1"/>
    <col min="29" max="29" width="2.85546875" style="1" customWidth="1"/>
    <col min="30" max="30" width="2.7109375" style="1" customWidth="1"/>
    <col min="31" max="31" width="4.85546875" style="2" customWidth="1"/>
    <col min="32" max="32" width="7.5703125" style="1" customWidth="1"/>
    <col min="33" max="33" width="5.7109375" style="3" customWidth="1"/>
    <col min="34" max="34" width="2.42578125" style="3" customWidth="1"/>
    <col min="35" max="35" width="3.28515625" style="3" customWidth="1"/>
    <col min="36" max="36" width="2.85546875" style="1" customWidth="1"/>
    <col min="37" max="37" width="2.7109375" style="1" customWidth="1"/>
    <col min="38" max="38" width="4.85546875" style="1" customWidth="1"/>
    <col min="39" max="39" width="7.5703125" style="1" customWidth="1"/>
    <col min="40" max="40" width="5.7109375" style="3" customWidth="1"/>
    <col min="41" max="41" width="2.42578125" style="3" customWidth="1"/>
    <col min="42" max="42" width="4" style="3" bestFit="1" customWidth="1"/>
    <col min="43" max="43" width="2.85546875" style="1" customWidth="1"/>
    <col min="44" max="44" width="6.85546875" style="1" customWidth="1"/>
    <col min="45" max="52" width="5.140625" style="1" customWidth="1"/>
    <col min="53" max="53" width="4.5703125" style="1" customWidth="1"/>
    <col min="54" max="55" width="5" style="1" customWidth="1"/>
    <col min="56" max="57" width="5.140625" style="1" customWidth="1"/>
    <col min="58" max="58" width="6.140625" style="1" customWidth="1"/>
    <col min="59" max="59" width="5.42578125" style="3" customWidth="1"/>
    <col min="60" max="64" width="5.42578125" style="1" customWidth="1"/>
    <col min="65" max="16384" width="2.85546875" style="1"/>
  </cols>
  <sheetData>
    <row r="1" spans="1:70" ht="10.5" customHeight="1" x14ac:dyDescent="0.2">
      <c r="A1" s="84" t="s">
        <v>52</v>
      </c>
      <c r="B1" s="85"/>
      <c r="C1" s="86"/>
      <c r="D1" s="87">
        <f>C39+J39+Q39+X39+AE39+AL39+C82+J82+Q82+X82+AE82+AL82</f>
        <v>0</v>
      </c>
      <c r="E1" s="231"/>
      <c r="F1" s="231"/>
      <c r="G1" s="231"/>
      <c r="H1" s="85" t="s">
        <v>53</v>
      </c>
      <c r="I1" s="85"/>
      <c r="J1" s="86"/>
      <c r="K1" s="88" t="e">
        <f>D2/D1</f>
        <v>#DIV/0!</v>
      </c>
      <c r="L1" s="89"/>
      <c r="M1" s="90"/>
      <c r="N1" s="89"/>
      <c r="O1" s="85"/>
      <c r="P1" s="85"/>
      <c r="Q1" s="85"/>
      <c r="R1" s="85"/>
      <c r="S1" s="91" t="s">
        <v>55</v>
      </c>
      <c r="T1" s="92"/>
      <c r="U1" s="93"/>
      <c r="V1" s="85" t="s">
        <v>56</v>
      </c>
      <c r="W1" s="85"/>
      <c r="X1" s="94">
        <f>AT9</f>
        <v>0</v>
      </c>
      <c r="Y1" s="86"/>
      <c r="Z1" s="95"/>
      <c r="AA1" s="95"/>
      <c r="AB1" s="93"/>
      <c r="AC1" s="85" t="s">
        <v>58</v>
      </c>
      <c r="AD1" s="85"/>
      <c r="AE1" s="94">
        <f>AT11</f>
        <v>0</v>
      </c>
      <c r="AF1" s="85"/>
      <c r="AG1" s="96"/>
      <c r="AH1" s="96"/>
      <c r="AI1" s="96"/>
      <c r="AJ1" s="85" t="s">
        <v>60</v>
      </c>
      <c r="AK1" s="85"/>
      <c r="AL1" s="94">
        <f>AT13</f>
        <v>0</v>
      </c>
      <c r="AM1" s="85"/>
      <c r="AN1" s="96"/>
      <c r="AO1" s="96"/>
      <c r="AP1" s="97"/>
      <c r="AR1" s="181" t="s">
        <v>69</v>
      </c>
      <c r="AS1" s="181"/>
      <c r="AT1" s="181"/>
      <c r="AU1" s="181"/>
      <c r="AV1" s="181"/>
      <c r="AW1" s="181"/>
      <c r="AX1" s="181"/>
      <c r="AY1" s="181"/>
      <c r="AZ1" s="181"/>
      <c r="BA1" s="181"/>
      <c r="BB1" s="181"/>
      <c r="BC1" s="181"/>
      <c r="BD1" s="181"/>
      <c r="BE1" s="181"/>
      <c r="BF1" s="182"/>
      <c r="BG1" s="24"/>
      <c r="BH1" s="22"/>
      <c r="BI1" s="22"/>
      <c r="BJ1" s="22"/>
      <c r="BK1" s="22"/>
      <c r="BL1" s="22"/>
    </row>
    <row r="2" spans="1:70" ht="10.5" customHeight="1" x14ac:dyDescent="0.2">
      <c r="A2" s="84" t="s">
        <v>51</v>
      </c>
      <c r="B2" s="85"/>
      <c r="C2" s="86"/>
      <c r="D2" s="98">
        <f>D39+K39+R39+Y39+AF39+AM39+D82+K82+R82+Y82+AF82+AM82</f>
        <v>0</v>
      </c>
      <c r="E2" s="95"/>
      <c r="F2" s="95"/>
      <c r="G2" s="99"/>
      <c r="H2" s="85" t="s">
        <v>54</v>
      </c>
      <c r="I2" s="85"/>
      <c r="J2" s="86"/>
      <c r="K2" s="100">
        <f>(D1)/52</f>
        <v>0</v>
      </c>
      <c r="L2" s="101"/>
      <c r="M2" s="90"/>
      <c r="N2" s="89"/>
      <c r="O2" s="85"/>
      <c r="P2" s="85"/>
      <c r="Q2" s="85"/>
      <c r="R2" s="85"/>
      <c r="S2" s="92"/>
      <c r="T2" s="92"/>
      <c r="U2" s="93"/>
      <c r="V2" s="85" t="s">
        <v>57</v>
      </c>
      <c r="W2" s="85"/>
      <c r="X2" s="94">
        <f>AT10</f>
        <v>0</v>
      </c>
      <c r="Y2" s="85"/>
      <c r="Z2" s="95"/>
      <c r="AA2" s="95"/>
      <c r="AB2" s="93"/>
      <c r="AC2" s="85" t="s">
        <v>59</v>
      </c>
      <c r="AD2" s="85"/>
      <c r="AE2" s="94">
        <f>AT12</f>
        <v>0</v>
      </c>
      <c r="AF2" s="85"/>
      <c r="AG2" s="96"/>
      <c r="AH2" s="96"/>
      <c r="AI2" s="96"/>
      <c r="AJ2" s="85" t="s">
        <v>61</v>
      </c>
      <c r="AK2" s="85"/>
      <c r="AL2" s="94">
        <f>AT14</f>
        <v>0</v>
      </c>
      <c r="AM2" s="85"/>
      <c r="AN2" s="96"/>
      <c r="AO2" s="96"/>
      <c r="AP2" s="97"/>
      <c r="AR2" s="180" t="s">
        <v>62</v>
      </c>
      <c r="AS2" s="180"/>
      <c r="AT2" s="180"/>
      <c r="AU2" s="180"/>
      <c r="AV2" s="180"/>
      <c r="AW2" s="180"/>
      <c r="AX2" s="180"/>
      <c r="AY2" s="180"/>
      <c r="AZ2" s="180"/>
      <c r="BA2" s="180"/>
      <c r="BB2" s="180"/>
      <c r="BC2" s="180"/>
      <c r="BD2" s="180"/>
      <c r="BE2" s="180"/>
      <c r="BF2" s="180"/>
      <c r="BG2" s="24"/>
      <c r="BH2" s="22"/>
      <c r="BI2" s="22"/>
      <c r="BJ2" s="22"/>
      <c r="BK2" s="22"/>
      <c r="BL2" s="22"/>
    </row>
    <row r="3" spans="1:70" ht="2.25" customHeight="1" x14ac:dyDescent="0.2">
      <c r="A3" s="84"/>
      <c r="B3" s="85"/>
      <c r="C3" s="86"/>
      <c r="D3" s="102"/>
      <c r="E3" s="103"/>
      <c r="F3" s="103"/>
      <c r="G3" s="96"/>
      <c r="H3" s="85"/>
      <c r="I3" s="85"/>
      <c r="J3" s="86"/>
      <c r="K3" s="102"/>
      <c r="L3" s="103"/>
      <c r="M3" s="103"/>
      <c r="N3" s="93"/>
      <c r="O3" s="85"/>
      <c r="P3" s="85"/>
      <c r="Q3" s="85"/>
      <c r="R3" s="85"/>
      <c r="S3" s="96"/>
      <c r="T3" s="96"/>
      <c r="U3" s="104"/>
      <c r="V3" s="22"/>
      <c r="W3" s="22"/>
      <c r="X3" s="25"/>
      <c r="Y3" s="22"/>
      <c r="Z3" s="24"/>
      <c r="AA3" s="24"/>
      <c r="AB3" s="26"/>
      <c r="AC3" s="22"/>
      <c r="AD3" s="22"/>
      <c r="AE3" s="25"/>
      <c r="AF3" s="22"/>
      <c r="AG3" s="24"/>
      <c r="AH3" s="24"/>
      <c r="AI3" s="24"/>
      <c r="AJ3" s="22"/>
      <c r="AK3" s="22"/>
      <c r="AL3" s="22"/>
      <c r="AM3" s="22"/>
      <c r="AN3" s="24"/>
      <c r="AO3" s="24"/>
      <c r="AP3" s="24"/>
      <c r="AR3" s="174"/>
      <c r="AS3" s="174"/>
      <c r="AT3" s="174"/>
      <c r="AU3" s="174"/>
      <c r="AV3" s="174"/>
      <c r="AW3" s="174"/>
      <c r="AX3" s="174"/>
      <c r="AY3" s="174"/>
      <c r="AZ3" s="174"/>
      <c r="BA3" s="174"/>
      <c r="BB3" s="174"/>
      <c r="BC3" s="174"/>
      <c r="BD3" s="174"/>
      <c r="BE3" s="174"/>
      <c r="BF3" s="175"/>
      <c r="BG3" s="24"/>
      <c r="BH3" s="22"/>
      <c r="BI3" s="22"/>
      <c r="BJ3" s="22"/>
      <c r="BK3" s="22"/>
      <c r="BL3" s="22"/>
    </row>
    <row r="4" spans="1:70" s="9" customFormat="1" ht="10.5" customHeight="1" x14ac:dyDescent="0.2">
      <c r="A4" s="223" t="s">
        <v>7</v>
      </c>
      <c r="B4" s="224"/>
      <c r="C4" s="224"/>
      <c r="D4" s="224"/>
      <c r="E4" s="224"/>
      <c r="F4" s="224"/>
      <c r="G4" s="224"/>
      <c r="H4" s="223" t="s">
        <v>8</v>
      </c>
      <c r="I4" s="224"/>
      <c r="J4" s="224"/>
      <c r="K4" s="224"/>
      <c r="L4" s="224"/>
      <c r="M4" s="224"/>
      <c r="N4" s="225"/>
      <c r="O4" s="224" t="s">
        <v>9</v>
      </c>
      <c r="P4" s="224"/>
      <c r="Q4" s="224"/>
      <c r="R4" s="224"/>
      <c r="S4" s="224"/>
      <c r="T4" s="224"/>
      <c r="U4" s="225"/>
      <c r="V4" s="224" t="s">
        <v>10</v>
      </c>
      <c r="W4" s="224"/>
      <c r="X4" s="224"/>
      <c r="Y4" s="224"/>
      <c r="Z4" s="224"/>
      <c r="AA4" s="224"/>
      <c r="AB4" s="224"/>
      <c r="AC4" s="223" t="s">
        <v>11</v>
      </c>
      <c r="AD4" s="224"/>
      <c r="AE4" s="224"/>
      <c r="AF4" s="224"/>
      <c r="AG4" s="224"/>
      <c r="AH4" s="224"/>
      <c r="AI4" s="225"/>
      <c r="AJ4" s="223" t="s">
        <v>12</v>
      </c>
      <c r="AK4" s="224"/>
      <c r="AL4" s="224"/>
      <c r="AM4" s="224"/>
      <c r="AN4" s="224"/>
      <c r="AO4" s="224"/>
      <c r="AP4" s="225"/>
      <c r="AR4" s="176" t="s">
        <v>70</v>
      </c>
      <c r="AS4" s="176"/>
      <c r="AT4" s="176"/>
      <c r="AU4" s="176"/>
      <c r="AV4" s="176"/>
      <c r="AW4" s="176"/>
      <c r="AX4" s="176"/>
      <c r="AY4" s="176"/>
      <c r="AZ4" s="176"/>
      <c r="BA4" s="176"/>
      <c r="BB4" s="176"/>
      <c r="BC4" s="176"/>
      <c r="BD4" s="176"/>
      <c r="BE4" s="176"/>
      <c r="BF4" s="177"/>
      <c r="BG4" s="24"/>
      <c r="BH4" s="22"/>
      <c r="BI4" s="22"/>
      <c r="BJ4" s="22"/>
      <c r="BK4" s="22"/>
      <c r="BL4" s="22"/>
      <c r="BM4" s="1"/>
      <c r="BN4" s="1"/>
      <c r="BO4" s="1"/>
      <c r="BP4" s="1"/>
      <c r="BQ4" s="1"/>
      <c r="BR4" s="1"/>
    </row>
    <row r="5" spans="1:70" s="3" customFormat="1" ht="10.5" customHeight="1" x14ac:dyDescent="0.2">
      <c r="A5" s="67"/>
      <c r="B5" s="68"/>
      <c r="C5" s="69" t="s">
        <v>20</v>
      </c>
      <c r="D5" s="68" t="s">
        <v>21</v>
      </c>
      <c r="E5" s="68" t="s">
        <v>33</v>
      </c>
      <c r="F5" s="68" t="s">
        <v>32</v>
      </c>
      <c r="G5" s="107"/>
      <c r="H5" s="67"/>
      <c r="I5" s="68"/>
      <c r="J5" s="72" t="s">
        <v>20</v>
      </c>
      <c r="K5" s="105" t="s">
        <v>21</v>
      </c>
      <c r="L5" s="68" t="s">
        <v>33</v>
      </c>
      <c r="M5" s="68" t="s">
        <v>32</v>
      </c>
      <c r="N5" s="106"/>
      <c r="O5" s="68"/>
      <c r="P5" s="68"/>
      <c r="Q5" s="69" t="s">
        <v>20</v>
      </c>
      <c r="R5" s="68" t="s">
        <v>21</v>
      </c>
      <c r="S5" s="68" t="s">
        <v>33</v>
      </c>
      <c r="T5" s="68" t="s">
        <v>32</v>
      </c>
      <c r="U5" s="106"/>
      <c r="V5" s="68"/>
      <c r="W5" s="68"/>
      <c r="X5" s="72" t="s">
        <v>20</v>
      </c>
      <c r="Y5" s="68" t="s">
        <v>21</v>
      </c>
      <c r="Z5" s="68" t="s">
        <v>33</v>
      </c>
      <c r="AA5" s="68" t="s">
        <v>32</v>
      </c>
      <c r="AB5" s="73"/>
      <c r="AC5" s="67"/>
      <c r="AD5" s="68"/>
      <c r="AE5" s="72" t="s">
        <v>20</v>
      </c>
      <c r="AF5" s="68" t="s">
        <v>21</v>
      </c>
      <c r="AG5" s="68" t="s">
        <v>33</v>
      </c>
      <c r="AH5" s="68" t="s">
        <v>32</v>
      </c>
      <c r="AI5" s="70"/>
      <c r="AJ5" s="67"/>
      <c r="AK5" s="68"/>
      <c r="AL5" s="69" t="s">
        <v>20</v>
      </c>
      <c r="AM5" s="68" t="s">
        <v>21</v>
      </c>
      <c r="AN5" s="68" t="s">
        <v>33</v>
      </c>
      <c r="AO5" s="68" t="s">
        <v>32</v>
      </c>
      <c r="AP5" s="70"/>
      <c r="AR5" s="180" t="s">
        <v>63</v>
      </c>
      <c r="AS5" s="180"/>
      <c r="AT5" s="180"/>
      <c r="AU5" s="180"/>
      <c r="AV5" s="180"/>
      <c r="AW5" s="180"/>
      <c r="AX5" s="180"/>
      <c r="AY5" s="180"/>
      <c r="AZ5" s="180"/>
      <c r="BA5" s="180"/>
      <c r="BB5" s="180"/>
      <c r="BC5" s="180"/>
      <c r="BD5" s="180"/>
      <c r="BE5" s="180"/>
      <c r="BF5" s="180"/>
      <c r="BG5" s="24"/>
      <c r="BH5" s="22"/>
      <c r="BI5" s="22"/>
      <c r="BJ5" s="22"/>
      <c r="BK5" s="22"/>
      <c r="BL5" s="22"/>
      <c r="BM5" s="1"/>
      <c r="BN5" s="1"/>
      <c r="BO5" s="1"/>
      <c r="BP5" s="1"/>
      <c r="BQ5" s="1"/>
      <c r="BR5" s="1"/>
    </row>
    <row r="6" spans="1:70" ht="10.5" customHeight="1" x14ac:dyDescent="0.2">
      <c r="A6" s="31"/>
      <c r="B6" s="27"/>
      <c r="C6" s="28"/>
      <c r="D6" s="36"/>
      <c r="E6" s="30" t="str">
        <f>IF(D6=C6,"",D6/C6)</f>
        <v/>
      </c>
      <c r="F6" s="30"/>
      <c r="G6" s="60"/>
      <c r="H6" s="44"/>
      <c r="I6" s="45"/>
      <c r="J6" s="46"/>
      <c r="K6" s="108"/>
      <c r="L6" s="30" t="str">
        <f t="shared" ref="L6:L34" si="0">IF(K6=J6,"",K6/J6)</f>
        <v/>
      </c>
      <c r="M6" s="48"/>
      <c r="N6" s="74"/>
      <c r="O6" s="44"/>
      <c r="P6" s="45"/>
      <c r="Q6" s="46"/>
      <c r="R6" s="47"/>
      <c r="S6" s="30" t="str">
        <f t="shared" ref="S6:S33" si="1">IF(R6=Q6,"",R6/Q6)</f>
        <v/>
      </c>
      <c r="T6" s="48"/>
      <c r="U6" s="74"/>
      <c r="V6" s="50"/>
      <c r="W6" s="27"/>
      <c r="X6" s="28"/>
      <c r="Y6" s="29"/>
      <c r="Z6" s="30" t="str">
        <f t="shared" ref="Z6:Z19" si="2">IF(Y6=X6,"",Y6/X6)</f>
        <v/>
      </c>
      <c r="AA6" s="30"/>
      <c r="AB6" s="75"/>
      <c r="AC6" s="50"/>
      <c r="AD6" s="27"/>
      <c r="AE6" s="28"/>
      <c r="AF6" s="29"/>
      <c r="AG6" s="30" t="str">
        <f t="shared" ref="AG6:AG18" si="3">IF(AF6=AE6,"",AF6/AE6)</f>
        <v/>
      </c>
      <c r="AH6" s="30"/>
      <c r="AI6" s="51"/>
      <c r="AJ6" s="50"/>
      <c r="AK6" s="27"/>
      <c r="AL6" s="28"/>
      <c r="AM6" s="29"/>
      <c r="AN6" s="30" t="str">
        <f t="shared" ref="AN6:AN11" si="4">IF(AM6=AL6,"",AM6/AL6)</f>
        <v/>
      </c>
      <c r="AO6" s="30"/>
      <c r="AP6" s="51"/>
      <c r="AR6" s="178" t="s">
        <v>72</v>
      </c>
      <c r="AS6" s="178"/>
      <c r="AT6" s="178"/>
      <c r="AU6" s="178"/>
      <c r="AV6" s="178"/>
      <c r="AW6" s="178"/>
      <c r="AX6" s="178"/>
      <c r="AY6" s="178"/>
      <c r="AZ6" s="178"/>
      <c r="BA6" s="178"/>
      <c r="BB6" s="178"/>
      <c r="BC6" s="178"/>
      <c r="BD6" s="178"/>
      <c r="BE6" s="178"/>
      <c r="BF6" s="179"/>
      <c r="BG6" s="24"/>
      <c r="BH6" s="22"/>
      <c r="BI6" s="22"/>
      <c r="BJ6" s="22"/>
      <c r="BK6" s="22"/>
      <c r="BL6" s="22"/>
    </row>
    <row r="7" spans="1:70" ht="10.5" customHeight="1" x14ac:dyDescent="0.2">
      <c r="A7" s="11" t="s">
        <v>4</v>
      </c>
      <c r="B7" s="12"/>
      <c r="C7" s="28"/>
      <c r="D7" s="36"/>
      <c r="E7" s="30" t="str">
        <f t="shared" ref="E7:E33" si="5">IF(D7=C7,"",D7/C7)</f>
        <v/>
      </c>
      <c r="F7" s="30"/>
      <c r="G7" s="39"/>
      <c r="H7" s="50" t="s">
        <v>0</v>
      </c>
      <c r="I7" s="27"/>
      <c r="J7" s="28"/>
      <c r="K7" s="36"/>
      <c r="L7" s="30" t="str">
        <f t="shared" si="0"/>
        <v/>
      </c>
      <c r="M7" s="30"/>
      <c r="N7" s="75"/>
      <c r="O7" s="50" t="s">
        <v>0</v>
      </c>
      <c r="P7" s="27"/>
      <c r="Q7" s="28"/>
      <c r="R7" s="29"/>
      <c r="S7" s="30" t="str">
        <f t="shared" si="1"/>
        <v/>
      </c>
      <c r="T7" s="30"/>
      <c r="U7" s="75"/>
      <c r="V7" s="50" t="s">
        <v>3</v>
      </c>
      <c r="W7" s="27"/>
      <c r="X7" s="28"/>
      <c r="Y7" s="29"/>
      <c r="Z7" s="30" t="str">
        <f t="shared" si="2"/>
        <v/>
      </c>
      <c r="AA7" s="30"/>
      <c r="AB7" s="75"/>
      <c r="AC7" s="61" t="s">
        <v>5</v>
      </c>
      <c r="AD7" s="62"/>
      <c r="AE7" s="63"/>
      <c r="AF7" s="64"/>
      <c r="AG7" s="82" t="str">
        <f t="shared" si="3"/>
        <v/>
      </c>
      <c r="AH7" s="65"/>
      <c r="AI7" s="66"/>
      <c r="AJ7" s="50" t="s">
        <v>1</v>
      </c>
      <c r="AK7" s="27"/>
      <c r="AL7" s="28"/>
      <c r="AM7" s="29"/>
      <c r="AN7" s="30" t="str">
        <f t="shared" si="4"/>
        <v/>
      </c>
      <c r="AO7" s="30"/>
      <c r="AP7" s="51"/>
    </row>
    <row r="8" spans="1:70" ht="10.5" customHeight="1" x14ac:dyDescent="0.2">
      <c r="A8" s="7" t="s">
        <v>5</v>
      </c>
      <c r="B8" s="5">
        <v>1</v>
      </c>
      <c r="C8" s="6"/>
      <c r="D8" s="205"/>
      <c r="E8" s="82" t="str">
        <f t="shared" si="5"/>
        <v/>
      </c>
      <c r="F8" s="18"/>
      <c r="G8" s="43">
        <f>SUM(C6:C8)</f>
        <v>0</v>
      </c>
      <c r="H8" s="50" t="s">
        <v>1</v>
      </c>
      <c r="I8" s="27">
        <v>1</v>
      </c>
      <c r="J8" s="28"/>
      <c r="K8" s="36"/>
      <c r="L8" s="30" t="str">
        <f t="shared" si="0"/>
        <v/>
      </c>
      <c r="M8" s="30"/>
      <c r="N8" s="75"/>
      <c r="O8" s="50" t="s">
        <v>1</v>
      </c>
      <c r="P8" s="27">
        <v>1</v>
      </c>
      <c r="Q8" s="28"/>
      <c r="R8" s="29"/>
      <c r="S8" s="30" t="str">
        <f t="shared" si="1"/>
        <v/>
      </c>
      <c r="T8" s="30"/>
      <c r="U8" s="75"/>
      <c r="V8" s="52" t="s">
        <v>4</v>
      </c>
      <c r="W8" s="12">
        <v>1</v>
      </c>
      <c r="X8" s="28"/>
      <c r="Y8" s="29"/>
      <c r="Z8" s="30" t="str">
        <f t="shared" si="2"/>
        <v/>
      </c>
      <c r="AA8" s="30"/>
      <c r="AB8" s="75"/>
      <c r="AC8" s="50" t="s">
        <v>6</v>
      </c>
      <c r="AD8" s="27">
        <v>1</v>
      </c>
      <c r="AE8" s="28"/>
      <c r="AF8" s="29"/>
      <c r="AG8" s="30" t="str">
        <f t="shared" si="3"/>
        <v/>
      </c>
      <c r="AH8" s="30"/>
      <c r="AI8" s="59">
        <v>18</v>
      </c>
      <c r="AJ8" s="50" t="s">
        <v>2</v>
      </c>
      <c r="AK8" s="27">
        <v>1</v>
      </c>
      <c r="AL8" s="28"/>
      <c r="AM8" s="29"/>
      <c r="AN8" s="30" t="str">
        <f t="shared" si="4"/>
        <v/>
      </c>
      <c r="AO8" s="30"/>
      <c r="AP8" s="51"/>
      <c r="AR8" s="151" t="s">
        <v>40</v>
      </c>
      <c r="AS8" s="168"/>
      <c r="AT8" s="69" t="s">
        <v>19</v>
      </c>
      <c r="AU8" s="160" t="s">
        <v>41</v>
      </c>
      <c r="AV8" s="152" t="s">
        <v>42</v>
      </c>
      <c r="AW8" s="152" t="s">
        <v>43</v>
      </c>
      <c r="AX8" s="152" t="s">
        <v>44</v>
      </c>
      <c r="AY8" s="152" t="s">
        <v>11</v>
      </c>
      <c r="AZ8" s="152" t="s">
        <v>12</v>
      </c>
      <c r="BA8" s="152" t="s">
        <v>13</v>
      </c>
      <c r="BB8" s="152" t="s">
        <v>47</v>
      </c>
      <c r="BC8" s="152" t="s">
        <v>48</v>
      </c>
      <c r="BD8" s="152" t="s">
        <v>45</v>
      </c>
      <c r="BE8" s="152" t="s">
        <v>46</v>
      </c>
      <c r="BF8" s="161" t="s">
        <v>49</v>
      </c>
      <c r="BG8" s="153">
        <v>2018</v>
      </c>
    </row>
    <row r="9" spans="1:70" ht="10.5" customHeight="1" x14ac:dyDescent="0.2">
      <c r="A9" s="44" t="s">
        <v>6</v>
      </c>
      <c r="B9" s="45">
        <v>2</v>
      </c>
      <c r="C9" s="46"/>
      <c r="D9" s="108"/>
      <c r="E9" s="30" t="str">
        <f t="shared" si="5"/>
        <v/>
      </c>
      <c r="F9" s="48"/>
      <c r="G9" s="49">
        <v>1</v>
      </c>
      <c r="H9" s="50" t="s">
        <v>2</v>
      </c>
      <c r="I9" s="27">
        <v>2</v>
      </c>
      <c r="J9" s="28"/>
      <c r="K9" s="36"/>
      <c r="L9" s="30" t="str">
        <f t="shared" si="0"/>
        <v/>
      </c>
      <c r="M9" s="30"/>
      <c r="N9" s="75"/>
      <c r="O9" s="50" t="s">
        <v>2</v>
      </c>
      <c r="P9" s="27">
        <v>2</v>
      </c>
      <c r="Q9" s="28"/>
      <c r="R9" s="29"/>
      <c r="S9" s="30" t="str">
        <f t="shared" si="1"/>
        <v/>
      </c>
      <c r="T9" s="30"/>
      <c r="U9" s="75"/>
      <c r="V9" s="71" t="s">
        <v>5</v>
      </c>
      <c r="W9" s="5">
        <v>2</v>
      </c>
      <c r="X9" s="13"/>
      <c r="Y9" s="14"/>
      <c r="Z9" s="82" t="str">
        <f t="shared" si="2"/>
        <v/>
      </c>
      <c r="AA9" s="18"/>
      <c r="AB9" s="77">
        <f>SUM(X6:X9)+Q34+Q35+Q36+Q37+Q38</f>
        <v>0</v>
      </c>
      <c r="AC9" s="50" t="s">
        <v>0</v>
      </c>
      <c r="AD9" s="27">
        <v>2</v>
      </c>
      <c r="AE9" s="28"/>
      <c r="AF9" s="29"/>
      <c r="AG9" s="30" t="str">
        <f t="shared" si="3"/>
        <v/>
      </c>
      <c r="AH9" s="30"/>
      <c r="AI9" s="51"/>
      <c r="AJ9" s="50" t="s">
        <v>3</v>
      </c>
      <c r="AK9" s="27">
        <v>2</v>
      </c>
      <c r="AL9" s="28"/>
      <c r="AM9" s="29"/>
      <c r="AN9" s="30" t="str">
        <f t="shared" si="4"/>
        <v/>
      </c>
      <c r="AO9" s="30"/>
      <c r="AP9" s="51"/>
      <c r="AR9" s="171" t="s">
        <v>34</v>
      </c>
      <c r="AS9" s="169"/>
      <c r="AT9" s="167">
        <f t="shared" ref="AT9:AT14" si="6">SUM(AU9:BG9)</f>
        <v>0</v>
      </c>
      <c r="AU9" s="162">
        <f t="shared" ref="AU9:AU14" si="7">SUMIF(F$6:F$36,$AR9,C$6:C$36)</f>
        <v>0</v>
      </c>
      <c r="AV9" s="15">
        <f t="shared" ref="AV9:AV14" si="8">SUMIF(M$6:M$36,$AR9,J$6:J$36)</f>
        <v>0</v>
      </c>
      <c r="AW9" s="15">
        <f t="shared" ref="AW9:AW14" si="9">SUMIF(T$6:T$35,$AR9,Q$6:Q$35)</f>
        <v>0</v>
      </c>
      <c r="AX9" s="15">
        <f t="shared" ref="AX9:AX14" si="10">SUMIF(AA$6:AA$36,$AR9,X$6:X$36)</f>
        <v>0</v>
      </c>
      <c r="AY9" s="15">
        <f t="shared" ref="AY9:AY14" si="11">SUMIF(AH$6:AH$35,$AR9,AE$6:AE$35)</f>
        <v>0</v>
      </c>
      <c r="AZ9" s="15">
        <f t="shared" ref="AZ9:AZ14" si="12">SUMIF(AO$6:AO$36,$AR9,AL$6:AL$36)</f>
        <v>0</v>
      </c>
      <c r="BA9" s="15">
        <f t="shared" ref="BA9:BA14" si="13">SUMIF(F$49:F$78,$AR9,C$49:C$78)</f>
        <v>0</v>
      </c>
      <c r="BB9" s="15">
        <f t="shared" ref="BB9:BB14" si="14">SUMIF(M$49:M$76,$AR9,J$49:J$76)</f>
        <v>0</v>
      </c>
      <c r="BC9" s="15">
        <f t="shared" ref="BC9:BC14" si="15">SUMIF(T$49:T$79,$AR9,Q$49:Q$79)</f>
        <v>0</v>
      </c>
      <c r="BD9" s="15">
        <f t="shared" ref="BD9:BD14" si="16">SUMIF(AA$49:AA$76,$AR9,X$49:X$76)</f>
        <v>0</v>
      </c>
      <c r="BE9" s="15">
        <f t="shared" ref="BE9:BE14" si="17">SUMIF(AH$49:AH$79,$AR9,AE$49:AE$79)</f>
        <v>0</v>
      </c>
      <c r="BF9" s="163">
        <f t="shared" ref="BF9:BF14" si="18">SUMIF(AO$49:AO$76,$AR9,AL$49:AL$76)</f>
        <v>0</v>
      </c>
      <c r="BG9" s="149">
        <v>0</v>
      </c>
    </row>
    <row r="10" spans="1:70" ht="10.5" customHeight="1" x14ac:dyDescent="0.2">
      <c r="A10" s="50" t="s">
        <v>0</v>
      </c>
      <c r="B10" s="27">
        <v>3</v>
      </c>
      <c r="C10" s="28"/>
      <c r="D10" s="36"/>
      <c r="E10" s="30"/>
      <c r="F10" s="30"/>
      <c r="G10" s="51"/>
      <c r="H10" s="50" t="s">
        <v>3</v>
      </c>
      <c r="I10" s="27">
        <v>3</v>
      </c>
      <c r="J10" s="28"/>
      <c r="K10" s="36"/>
      <c r="L10" s="30" t="str">
        <f t="shared" si="0"/>
        <v/>
      </c>
      <c r="M10" s="30"/>
      <c r="N10" s="75"/>
      <c r="O10" s="50" t="s">
        <v>3</v>
      </c>
      <c r="P10" s="27">
        <v>3</v>
      </c>
      <c r="Q10" s="28"/>
      <c r="R10" s="29"/>
      <c r="S10" s="30" t="str">
        <f t="shared" si="1"/>
        <v/>
      </c>
      <c r="T10" s="30"/>
      <c r="U10" s="75"/>
      <c r="V10" s="44" t="s">
        <v>6</v>
      </c>
      <c r="W10" s="45">
        <v>3</v>
      </c>
      <c r="X10" s="46"/>
      <c r="Y10" s="47"/>
      <c r="Z10" s="30" t="str">
        <f t="shared" si="2"/>
        <v/>
      </c>
      <c r="AA10" s="83"/>
      <c r="AB10" s="74">
        <v>14</v>
      </c>
      <c r="AC10" s="50" t="s">
        <v>1</v>
      </c>
      <c r="AD10" s="27">
        <v>3</v>
      </c>
      <c r="AE10" s="28"/>
      <c r="AF10" s="29"/>
      <c r="AG10" s="30" t="str">
        <f t="shared" si="3"/>
        <v/>
      </c>
      <c r="AH10" s="30"/>
      <c r="AI10" s="51"/>
      <c r="AJ10" s="52" t="s">
        <v>4</v>
      </c>
      <c r="AK10" s="12">
        <v>3</v>
      </c>
      <c r="AL10" s="28"/>
      <c r="AM10" s="29"/>
      <c r="AN10" s="30" t="str">
        <f t="shared" si="4"/>
        <v/>
      </c>
      <c r="AO10" s="30"/>
      <c r="AP10" s="51"/>
      <c r="AR10" s="172" t="s">
        <v>35</v>
      </c>
      <c r="AS10" s="169"/>
      <c r="AT10" s="167">
        <f t="shared" si="6"/>
        <v>0</v>
      </c>
      <c r="AU10" s="162">
        <f t="shared" si="7"/>
        <v>0</v>
      </c>
      <c r="AV10" s="15">
        <f t="shared" si="8"/>
        <v>0</v>
      </c>
      <c r="AW10" s="15">
        <f t="shared" si="9"/>
        <v>0</v>
      </c>
      <c r="AX10" s="15">
        <f t="shared" si="10"/>
        <v>0</v>
      </c>
      <c r="AY10" s="15">
        <f t="shared" si="11"/>
        <v>0</v>
      </c>
      <c r="AZ10" s="15">
        <f t="shared" si="12"/>
        <v>0</v>
      </c>
      <c r="BA10" s="15">
        <f t="shared" si="13"/>
        <v>0</v>
      </c>
      <c r="BB10" s="15">
        <f t="shared" si="14"/>
        <v>0</v>
      </c>
      <c r="BC10" s="15">
        <f t="shared" si="15"/>
        <v>0</v>
      </c>
      <c r="BD10" s="15">
        <f t="shared" si="16"/>
        <v>0</v>
      </c>
      <c r="BE10" s="15">
        <f t="shared" si="17"/>
        <v>0</v>
      </c>
      <c r="BF10" s="163">
        <f t="shared" si="18"/>
        <v>0</v>
      </c>
      <c r="BG10" s="149">
        <v>0</v>
      </c>
    </row>
    <row r="11" spans="1:70" ht="10.5" customHeight="1" x14ac:dyDescent="0.2">
      <c r="A11" s="50" t="s">
        <v>1</v>
      </c>
      <c r="B11" s="27">
        <v>4</v>
      </c>
      <c r="C11" s="28"/>
      <c r="D11" s="36"/>
      <c r="E11" s="30"/>
      <c r="F11" s="30"/>
      <c r="G11" s="51"/>
      <c r="H11" s="52" t="s">
        <v>4</v>
      </c>
      <c r="I11" s="12">
        <v>4</v>
      </c>
      <c r="J11" s="28"/>
      <c r="K11" s="36"/>
      <c r="L11" s="30" t="str">
        <f t="shared" si="0"/>
        <v/>
      </c>
      <c r="M11" s="30"/>
      <c r="N11" s="75"/>
      <c r="O11" s="52" t="s">
        <v>4</v>
      </c>
      <c r="P11" s="12">
        <v>4</v>
      </c>
      <c r="Q11" s="28"/>
      <c r="R11" s="29"/>
      <c r="S11" s="30" t="str">
        <f t="shared" si="1"/>
        <v/>
      </c>
      <c r="T11" s="30"/>
      <c r="U11" s="75"/>
      <c r="V11" s="50" t="s">
        <v>0</v>
      </c>
      <c r="W11" s="27">
        <v>4</v>
      </c>
      <c r="X11" s="28"/>
      <c r="Y11" s="29"/>
      <c r="Z11" s="30" t="str">
        <f t="shared" si="2"/>
        <v/>
      </c>
      <c r="AA11" s="30"/>
      <c r="AB11" s="75"/>
      <c r="AC11" s="50" t="s">
        <v>2</v>
      </c>
      <c r="AD11" s="27">
        <v>4</v>
      </c>
      <c r="AE11" s="28"/>
      <c r="AF11" s="29"/>
      <c r="AG11" s="30" t="str">
        <f t="shared" si="3"/>
        <v/>
      </c>
      <c r="AH11" s="30"/>
      <c r="AI11" s="51"/>
      <c r="AJ11" s="61" t="s">
        <v>5</v>
      </c>
      <c r="AK11" s="62">
        <v>4</v>
      </c>
      <c r="AL11" s="63"/>
      <c r="AM11" s="64"/>
      <c r="AN11" s="82" t="str">
        <f t="shared" si="4"/>
        <v/>
      </c>
      <c r="AO11" s="65"/>
      <c r="AP11" s="66">
        <f>SUM(AL6:AL11)+AE36+AE37+AE38</f>
        <v>0</v>
      </c>
      <c r="AR11" s="172" t="s">
        <v>36</v>
      </c>
      <c r="AS11" s="169"/>
      <c r="AT11" s="167">
        <f t="shared" si="6"/>
        <v>0</v>
      </c>
      <c r="AU11" s="162">
        <f t="shared" si="7"/>
        <v>0</v>
      </c>
      <c r="AV11" s="15">
        <f t="shared" si="8"/>
        <v>0</v>
      </c>
      <c r="AW11" s="15">
        <f t="shared" si="9"/>
        <v>0</v>
      </c>
      <c r="AX11" s="15">
        <f t="shared" si="10"/>
        <v>0</v>
      </c>
      <c r="AY11" s="15">
        <f t="shared" si="11"/>
        <v>0</v>
      </c>
      <c r="AZ11" s="15">
        <f t="shared" si="12"/>
        <v>0</v>
      </c>
      <c r="BA11" s="15">
        <f t="shared" si="13"/>
        <v>0</v>
      </c>
      <c r="BB11" s="15">
        <f t="shared" si="14"/>
        <v>0</v>
      </c>
      <c r="BC11" s="15">
        <f t="shared" si="15"/>
        <v>0</v>
      </c>
      <c r="BD11" s="15">
        <f t="shared" si="16"/>
        <v>0</v>
      </c>
      <c r="BE11" s="15">
        <f t="shared" si="17"/>
        <v>0</v>
      </c>
      <c r="BF11" s="163">
        <f t="shared" si="18"/>
        <v>0</v>
      </c>
      <c r="BG11" s="149">
        <v>0</v>
      </c>
    </row>
    <row r="12" spans="1:70" ht="10.5" customHeight="1" x14ac:dyDescent="0.2">
      <c r="A12" s="50" t="s">
        <v>2</v>
      </c>
      <c r="B12" s="27">
        <v>5</v>
      </c>
      <c r="C12" s="28"/>
      <c r="D12" s="36"/>
      <c r="E12" s="30" t="str">
        <f t="shared" si="5"/>
        <v/>
      </c>
      <c r="F12" s="30"/>
      <c r="G12" s="51"/>
      <c r="H12" s="61" t="s">
        <v>5</v>
      </c>
      <c r="I12" s="62">
        <v>5</v>
      </c>
      <c r="J12" s="63"/>
      <c r="K12" s="116"/>
      <c r="L12" s="82" t="str">
        <f t="shared" si="0"/>
        <v/>
      </c>
      <c r="M12" s="65"/>
      <c r="N12" s="66">
        <f>SUM(J6:J12)+C37+C38</f>
        <v>0</v>
      </c>
      <c r="O12" s="61" t="s">
        <v>5</v>
      </c>
      <c r="P12" s="62">
        <v>5</v>
      </c>
      <c r="Q12" s="63"/>
      <c r="R12" s="64"/>
      <c r="S12" s="82" t="str">
        <f t="shared" si="1"/>
        <v/>
      </c>
      <c r="T12" s="65"/>
      <c r="U12" s="66">
        <f>SUM(Q6:Q12)+J34+J35</f>
        <v>0</v>
      </c>
      <c r="V12" s="50" t="s">
        <v>1</v>
      </c>
      <c r="W12" s="27">
        <v>5</v>
      </c>
      <c r="X12" s="28"/>
      <c r="Y12" s="29"/>
      <c r="Z12" s="30" t="str">
        <f t="shared" si="2"/>
        <v/>
      </c>
      <c r="AA12" s="30"/>
      <c r="AB12" s="75"/>
      <c r="AC12" s="50" t="s">
        <v>3</v>
      </c>
      <c r="AD12" s="27">
        <v>5</v>
      </c>
      <c r="AE12" s="28"/>
      <c r="AF12" s="29"/>
      <c r="AG12" s="30" t="str">
        <f t="shared" si="3"/>
        <v/>
      </c>
      <c r="AH12" s="30"/>
      <c r="AI12" s="51"/>
      <c r="AJ12" s="44" t="s">
        <v>6</v>
      </c>
      <c r="AK12" s="45">
        <v>5</v>
      </c>
      <c r="AL12" s="46"/>
      <c r="AM12" s="47"/>
      <c r="AN12" s="30" t="str">
        <f t="shared" ref="AN12" si="19">IF(AM12=AL12,"",AM12/AL12)</f>
        <v/>
      </c>
      <c r="AO12" s="48"/>
      <c r="AP12" s="49">
        <v>23</v>
      </c>
      <c r="AR12" s="172" t="s">
        <v>37</v>
      </c>
      <c r="AS12" s="169"/>
      <c r="AT12" s="167">
        <f t="shared" si="6"/>
        <v>0</v>
      </c>
      <c r="AU12" s="162">
        <f t="shared" si="7"/>
        <v>0</v>
      </c>
      <c r="AV12" s="15">
        <f t="shared" si="8"/>
        <v>0</v>
      </c>
      <c r="AW12" s="15">
        <f t="shared" si="9"/>
        <v>0</v>
      </c>
      <c r="AX12" s="15">
        <f t="shared" si="10"/>
        <v>0</v>
      </c>
      <c r="AY12" s="15">
        <f t="shared" si="11"/>
        <v>0</v>
      </c>
      <c r="AZ12" s="15">
        <f t="shared" si="12"/>
        <v>0</v>
      </c>
      <c r="BA12" s="15">
        <f t="shared" si="13"/>
        <v>0</v>
      </c>
      <c r="BB12" s="15">
        <f t="shared" si="14"/>
        <v>0</v>
      </c>
      <c r="BC12" s="15">
        <f t="shared" si="15"/>
        <v>0</v>
      </c>
      <c r="BD12" s="15">
        <f t="shared" si="16"/>
        <v>0</v>
      </c>
      <c r="BE12" s="15">
        <f t="shared" si="17"/>
        <v>0</v>
      </c>
      <c r="BF12" s="163">
        <f t="shared" si="18"/>
        <v>0</v>
      </c>
      <c r="BG12" s="149">
        <v>0</v>
      </c>
    </row>
    <row r="13" spans="1:70" ht="10.5" customHeight="1" x14ac:dyDescent="0.2">
      <c r="A13" s="50" t="s">
        <v>3</v>
      </c>
      <c r="B13" s="27">
        <v>6</v>
      </c>
      <c r="C13" s="28"/>
      <c r="D13" s="36"/>
      <c r="E13" s="30" t="str">
        <f t="shared" si="5"/>
        <v/>
      </c>
      <c r="F13" s="30"/>
      <c r="G13" s="51"/>
      <c r="H13" s="50" t="s">
        <v>6</v>
      </c>
      <c r="I13" s="27">
        <v>6</v>
      </c>
      <c r="J13" s="28"/>
      <c r="K13" s="36"/>
      <c r="L13" s="30" t="str">
        <f t="shared" si="0"/>
        <v/>
      </c>
      <c r="M13" s="30"/>
      <c r="N13" s="76">
        <v>6</v>
      </c>
      <c r="O13" s="50" t="s">
        <v>6</v>
      </c>
      <c r="P13" s="27">
        <v>6</v>
      </c>
      <c r="Q13" s="28"/>
      <c r="R13" s="29"/>
      <c r="S13" s="30" t="str">
        <f t="shared" si="1"/>
        <v/>
      </c>
      <c r="T13" s="30"/>
      <c r="U13" s="41">
        <v>10</v>
      </c>
      <c r="V13" s="50" t="s">
        <v>2</v>
      </c>
      <c r="W13" s="27">
        <v>6</v>
      </c>
      <c r="X13" s="28"/>
      <c r="Y13" s="29"/>
      <c r="Z13" s="30" t="str">
        <f t="shared" si="2"/>
        <v/>
      </c>
      <c r="AA13" s="30"/>
      <c r="AB13" s="75"/>
      <c r="AC13" s="52" t="s">
        <v>4</v>
      </c>
      <c r="AD13" s="12">
        <v>6</v>
      </c>
      <c r="AE13" s="28"/>
      <c r="AF13" s="29"/>
      <c r="AG13" s="30" t="str">
        <f t="shared" si="3"/>
        <v/>
      </c>
      <c r="AH13" s="30"/>
      <c r="AI13" s="51"/>
      <c r="AJ13" s="50" t="s">
        <v>0</v>
      </c>
      <c r="AK13" s="27">
        <v>6</v>
      </c>
      <c r="AL13" s="28"/>
      <c r="AM13" s="29"/>
      <c r="AN13" s="30" t="str">
        <f t="shared" ref="AN13:AN32" si="20">IF(AM13=AL13,"",AM13/AL13)</f>
        <v/>
      </c>
      <c r="AO13" s="30"/>
      <c r="AP13" s="51"/>
      <c r="AR13" s="172" t="s">
        <v>38</v>
      </c>
      <c r="AS13" s="169"/>
      <c r="AT13" s="167">
        <f t="shared" si="6"/>
        <v>0</v>
      </c>
      <c r="AU13" s="162">
        <f t="shared" si="7"/>
        <v>0</v>
      </c>
      <c r="AV13" s="15">
        <f t="shared" si="8"/>
        <v>0</v>
      </c>
      <c r="AW13" s="15">
        <f t="shared" si="9"/>
        <v>0</v>
      </c>
      <c r="AX13" s="15">
        <f t="shared" si="10"/>
        <v>0</v>
      </c>
      <c r="AY13" s="15">
        <f t="shared" si="11"/>
        <v>0</v>
      </c>
      <c r="AZ13" s="15">
        <f t="shared" si="12"/>
        <v>0</v>
      </c>
      <c r="BA13" s="15">
        <f t="shared" si="13"/>
        <v>0</v>
      </c>
      <c r="BB13" s="15">
        <f t="shared" si="14"/>
        <v>0</v>
      </c>
      <c r="BC13" s="15">
        <f t="shared" si="15"/>
        <v>0</v>
      </c>
      <c r="BD13" s="15">
        <f t="shared" si="16"/>
        <v>0</v>
      </c>
      <c r="BE13" s="15">
        <f t="shared" si="17"/>
        <v>0</v>
      </c>
      <c r="BF13" s="163">
        <f t="shared" si="18"/>
        <v>0</v>
      </c>
      <c r="BG13" s="149">
        <v>0</v>
      </c>
    </row>
    <row r="14" spans="1:70" ht="10.5" customHeight="1" x14ac:dyDescent="0.2">
      <c r="A14" s="52" t="s">
        <v>4</v>
      </c>
      <c r="B14" s="12">
        <v>7</v>
      </c>
      <c r="C14" s="28"/>
      <c r="D14" s="36"/>
      <c r="E14" s="30" t="str">
        <f t="shared" si="5"/>
        <v/>
      </c>
      <c r="F14" s="30"/>
      <c r="G14" s="51"/>
      <c r="H14" s="50" t="s">
        <v>0</v>
      </c>
      <c r="I14" s="27">
        <v>7</v>
      </c>
      <c r="J14" s="28"/>
      <c r="K14" s="36"/>
      <c r="L14" s="30" t="str">
        <f t="shared" si="0"/>
        <v/>
      </c>
      <c r="M14" s="30"/>
      <c r="N14" s="75"/>
      <c r="O14" s="50" t="s">
        <v>0</v>
      </c>
      <c r="P14" s="27">
        <v>7</v>
      </c>
      <c r="Q14" s="28"/>
      <c r="R14" s="29"/>
      <c r="S14" s="30" t="str">
        <f t="shared" si="1"/>
        <v/>
      </c>
      <c r="T14" s="30"/>
      <c r="U14" s="40"/>
      <c r="V14" s="50" t="s">
        <v>3</v>
      </c>
      <c r="W14" s="27">
        <v>7</v>
      </c>
      <c r="X14" s="28"/>
      <c r="Y14" s="29"/>
      <c r="Z14" s="30" t="str">
        <f t="shared" si="2"/>
        <v/>
      </c>
      <c r="AA14" s="30"/>
      <c r="AB14" s="75"/>
      <c r="AC14" s="61" t="s">
        <v>5</v>
      </c>
      <c r="AD14" s="62">
        <v>7</v>
      </c>
      <c r="AE14" s="63"/>
      <c r="AF14" s="64"/>
      <c r="AG14" s="82" t="str">
        <f t="shared" si="3"/>
        <v/>
      </c>
      <c r="AH14" s="65"/>
      <c r="AI14" s="66">
        <f>SUM(AE8:AE14)</f>
        <v>0</v>
      </c>
      <c r="AJ14" s="50" t="s">
        <v>1</v>
      </c>
      <c r="AK14" s="27">
        <v>7</v>
      </c>
      <c r="AL14" s="28"/>
      <c r="AM14" s="29"/>
      <c r="AN14" s="30" t="str">
        <f t="shared" si="20"/>
        <v/>
      </c>
      <c r="AO14" s="30"/>
      <c r="AP14" s="51"/>
      <c r="AR14" s="173" t="s">
        <v>39</v>
      </c>
      <c r="AS14" s="170"/>
      <c r="AT14" s="167">
        <f t="shared" si="6"/>
        <v>0</v>
      </c>
      <c r="AU14" s="164">
        <f t="shared" si="7"/>
        <v>0</v>
      </c>
      <c r="AV14" s="165">
        <f t="shared" si="8"/>
        <v>0</v>
      </c>
      <c r="AW14" s="165">
        <f t="shared" si="9"/>
        <v>0</v>
      </c>
      <c r="AX14" s="165">
        <f t="shared" si="10"/>
        <v>0</v>
      </c>
      <c r="AY14" s="165">
        <f t="shared" si="11"/>
        <v>0</v>
      </c>
      <c r="AZ14" s="165">
        <f t="shared" si="12"/>
        <v>0</v>
      </c>
      <c r="BA14" s="165">
        <f t="shared" si="13"/>
        <v>0</v>
      </c>
      <c r="BB14" s="165">
        <f t="shared" si="14"/>
        <v>0</v>
      </c>
      <c r="BC14" s="165">
        <f t="shared" si="15"/>
        <v>0</v>
      </c>
      <c r="BD14" s="165">
        <f t="shared" si="16"/>
        <v>0</v>
      </c>
      <c r="BE14" s="165">
        <f t="shared" si="17"/>
        <v>0</v>
      </c>
      <c r="BF14" s="166">
        <f t="shared" si="18"/>
        <v>0</v>
      </c>
      <c r="BG14" s="150">
        <v>0</v>
      </c>
    </row>
    <row r="15" spans="1:70" ht="10.5" customHeight="1" x14ac:dyDescent="0.2">
      <c r="A15" s="61" t="s">
        <v>5</v>
      </c>
      <c r="B15" s="62">
        <v>8</v>
      </c>
      <c r="C15" s="63"/>
      <c r="D15" s="116"/>
      <c r="E15" s="82" t="str">
        <f t="shared" si="5"/>
        <v/>
      </c>
      <c r="F15" s="65"/>
      <c r="G15" s="66">
        <f>SUM(C9:C15)</f>
        <v>0</v>
      </c>
      <c r="H15" s="50" t="s">
        <v>1</v>
      </c>
      <c r="I15" s="27">
        <v>8</v>
      </c>
      <c r="J15" s="28"/>
      <c r="K15" s="36"/>
      <c r="L15" s="30" t="str">
        <f t="shared" si="0"/>
        <v/>
      </c>
      <c r="M15" s="30"/>
      <c r="N15" s="75"/>
      <c r="O15" s="50" t="s">
        <v>1</v>
      </c>
      <c r="P15" s="27">
        <v>8</v>
      </c>
      <c r="Q15" s="28"/>
      <c r="R15" s="29"/>
      <c r="S15" s="30" t="str">
        <f t="shared" si="1"/>
        <v/>
      </c>
      <c r="T15" s="30"/>
      <c r="U15" s="40"/>
      <c r="V15" s="52" t="s">
        <v>4</v>
      </c>
      <c r="W15" s="12">
        <v>8</v>
      </c>
      <c r="X15" s="28"/>
      <c r="Y15" s="29"/>
      <c r="Z15" s="30" t="str">
        <f t="shared" si="2"/>
        <v/>
      </c>
      <c r="AA15" s="30"/>
      <c r="AB15" s="75"/>
      <c r="AC15" s="50" t="s">
        <v>6</v>
      </c>
      <c r="AD15" s="27">
        <v>8</v>
      </c>
      <c r="AE15" s="28"/>
      <c r="AF15" s="29"/>
      <c r="AG15" s="30" t="str">
        <f t="shared" si="3"/>
        <v/>
      </c>
      <c r="AH15" s="30"/>
      <c r="AI15" s="60">
        <v>19</v>
      </c>
      <c r="AJ15" s="50" t="s">
        <v>2</v>
      </c>
      <c r="AK15" s="27">
        <v>8</v>
      </c>
      <c r="AL15" s="28"/>
      <c r="AM15" s="29"/>
      <c r="AN15" s="30" t="str">
        <f t="shared" si="20"/>
        <v/>
      </c>
      <c r="AO15" s="30"/>
      <c r="AP15" s="51"/>
    </row>
    <row r="16" spans="1:70" ht="10.5" customHeight="1" x14ac:dyDescent="0.2">
      <c r="A16" s="31" t="s">
        <v>6</v>
      </c>
      <c r="B16" s="27">
        <v>9</v>
      </c>
      <c r="C16" s="28"/>
      <c r="D16" s="36"/>
      <c r="E16" s="30" t="str">
        <f t="shared" si="5"/>
        <v/>
      </c>
      <c r="F16" s="30"/>
      <c r="G16" s="60">
        <v>2</v>
      </c>
      <c r="H16" s="50" t="s">
        <v>2</v>
      </c>
      <c r="I16" s="27">
        <v>9</v>
      </c>
      <c r="J16" s="28"/>
      <c r="K16" s="36"/>
      <c r="L16" s="30" t="str">
        <f t="shared" si="0"/>
        <v/>
      </c>
      <c r="M16" s="30"/>
      <c r="N16" s="75"/>
      <c r="O16" s="50" t="s">
        <v>2</v>
      </c>
      <c r="P16" s="27">
        <v>9</v>
      </c>
      <c r="Q16" s="28"/>
      <c r="R16" s="29"/>
      <c r="S16" s="30" t="str">
        <f t="shared" si="1"/>
        <v/>
      </c>
      <c r="T16" s="30"/>
      <c r="U16" s="40"/>
      <c r="V16" s="61" t="s">
        <v>5</v>
      </c>
      <c r="W16" s="62">
        <v>9</v>
      </c>
      <c r="X16" s="63"/>
      <c r="Y16" s="64"/>
      <c r="Z16" s="82" t="str">
        <f t="shared" si="2"/>
        <v/>
      </c>
      <c r="AA16" s="65"/>
      <c r="AB16" s="66">
        <f>SUM(X10:X16)</f>
        <v>0</v>
      </c>
      <c r="AC16" s="50" t="s">
        <v>0</v>
      </c>
      <c r="AD16" s="27">
        <v>9</v>
      </c>
      <c r="AE16" s="28"/>
      <c r="AF16" s="29"/>
      <c r="AG16" s="30" t="str">
        <f t="shared" si="3"/>
        <v/>
      </c>
      <c r="AH16" s="30"/>
      <c r="AI16" s="39"/>
      <c r="AJ16" s="50" t="s">
        <v>3</v>
      </c>
      <c r="AK16" s="27">
        <v>9</v>
      </c>
      <c r="AL16" s="28"/>
      <c r="AM16" s="29"/>
      <c r="AN16" s="30" t="str">
        <f t="shared" si="20"/>
        <v/>
      </c>
      <c r="AO16" s="30"/>
      <c r="AP16" s="51"/>
      <c r="AR16" s="154" t="s">
        <v>64</v>
      </c>
      <c r="AS16" s="155"/>
      <c r="AT16" s="155"/>
      <c r="AU16" s="155"/>
      <c r="AV16" s="155"/>
      <c r="AW16" s="155"/>
      <c r="AX16" s="155"/>
      <c r="AY16" s="155"/>
      <c r="AZ16" s="155"/>
      <c r="BA16" s="155"/>
      <c r="BB16" s="155"/>
      <c r="BC16" s="155"/>
      <c r="BD16" s="155"/>
      <c r="BE16" s="155"/>
      <c r="BF16" s="156"/>
    </row>
    <row r="17" spans="1:58" ht="10.5" customHeight="1" x14ac:dyDescent="0.2">
      <c r="A17" s="31" t="s">
        <v>0</v>
      </c>
      <c r="B17" s="27">
        <v>10</v>
      </c>
      <c r="C17" s="28"/>
      <c r="D17" s="36"/>
      <c r="E17" s="30" t="str">
        <f t="shared" si="5"/>
        <v/>
      </c>
      <c r="F17" s="30"/>
      <c r="G17" s="39"/>
      <c r="H17" s="50" t="s">
        <v>3</v>
      </c>
      <c r="I17" s="27">
        <v>10</v>
      </c>
      <c r="J17" s="28"/>
      <c r="K17" s="36"/>
      <c r="L17" s="30" t="str">
        <f t="shared" si="0"/>
        <v/>
      </c>
      <c r="M17" s="30"/>
      <c r="N17" s="75"/>
      <c r="O17" s="50" t="s">
        <v>3</v>
      </c>
      <c r="P17" s="27">
        <v>10</v>
      </c>
      <c r="Q17" s="28"/>
      <c r="R17" s="29"/>
      <c r="S17" s="30" t="str">
        <f t="shared" si="1"/>
        <v/>
      </c>
      <c r="T17" s="30"/>
      <c r="U17" s="40"/>
      <c r="V17" s="50" t="s">
        <v>6</v>
      </c>
      <c r="W17" s="27">
        <v>10</v>
      </c>
      <c r="X17" s="28"/>
      <c r="Y17" s="29"/>
      <c r="Z17" s="30" t="str">
        <f t="shared" si="2"/>
        <v/>
      </c>
      <c r="AA17" s="30"/>
      <c r="AB17" s="76">
        <v>15</v>
      </c>
      <c r="AC17" s="50" t="s">
        <v>1</v>
      </c>
      <c r="AD17" s="27">
        <v>10</v>
      </c>
      <c r="AE17" s="28"/>
      <c r="AF17" s="29"/>
      <c r="AG17" s="30" t="str">
        <f t="shared" si="3"/>
        <v/>
      </c>
      <c r="AH17" s="30"/>
      <c r="AI17" s="39"/>
      <c r="AJ17" s="52" t="s">
        <v>4</v>
      </c>
      <c r="AK17" s="12">
        <v>10</v>
      </c>
      <c r="AL17" s="28"/>
      <c r="AM17" s="29"/>
      <c r="AN17" s="30" t="str">
        <f t="shared" si="20"/>
        <v/>
      </c>
      <c r="AO17" s="30"/>
      <c r="AP17" s="51"/>
      <c r="AR17" s="157" t="s">
        <v>67</v>
      </c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158"/>
    </row>
    <row r="18" spans="1:58" ht="10.5" customHeight="1" x14ac:dyDescent="0.2">
      <c r="A18" s="31" t="s">
        <v>1</v>
      </c>
      <c r="B18" s="27">
        <v>11</v>
      </c>
      <c r="C18" s="28"/>
      <c r="D18" s="36"/>
      <c r="E18" s="30" t="str">
        <f t="shared" si="5"/>
        <v/>
      </c>
      <c r="F18" s="30"/>
      <c r="G18" s="39"/>
      <c r="H18" s="52" t="s">
        <v>4</v>
      </c>
      <c r="I18" s="12">
        <v>11</v>
      </c>
      <c r="J18" s="28"/>
      <c r="K18" s="36"/>
      <c r="L18" s="30" t="str">
        <f t="shared" si="0"/>
        <v/>
      </c>
      <c r="M18" s="30"/>
      <c r="N18" s="75"/>
      <c r="O18" s="52" t="s">
        <v>4</v>
      </c>
      <c r="P18" s="12">
        <v>11</v>
      </c>
      <c r="Q18" s="28"/>
      <c r="R18" s="29"/>
      <c r="S18" s="30" t="str">
        <f t="shared" si="1"/>
        <v/>
      </c>
      <c r="T18" s="30"/>
      <c r="U18" s="40"/>
      <c r="V18" s="50" t="s">
        <v>0</v>
      </c>
      <c r="W18" s="27">
        <v>11</v>
      </c>
      <c r="X18" s="28"/>
      <c r="Y18" s="29"/>
      <c r="Z18" s="30" t="str">
        <f t="shared" si="2"/>
        <v/>
      </c>
      <c r="AA18" s="30"/>
      <c r="AB18" s="75"/>
      <c r="AC18" s="50" t="s">
        <v>2</v>
      </c>
      <c r="AD18" s="27">
        <v>11</v>
      </c>
      <c r="AE18" s="28"/>
      <c r="AF18" s="29"/>
      <c r="AG18" s="30" t="str">
        <f t="shared" si="3"/>
        <v/>
      </c>
      <c r="AH18" s="30"/>
      <c r="AI18" s="39"/>
      <c r="AJ18" s="61" t="s">
        <v>5</v>
      </c>
      <c r="AK18" s="62">
        <v>11</v>
      </c>
      <c r="AL18" s="63"/>
      <c r="AM18" s="64"/>
      <c r="AN18" s="82" t="str">
        <f t="shared" si="20"/>
        <v/>
      </c>
      <c r="AO18" s="65"/>
      <c r="AP18" s="66">
        <f>SUM(AL12:AL18)</f>
        <v>0</v>
      </c>
      <c r="AR18" s="136" t="s">
        <v>22</v>
      </c>
      <c r="AS18" s="136" t="s">
        <v>23</v>
      </c>
      <c r="AT18" s="136" t="s">
        <v>24</v>
      </c>
      <c r="AU18" s="136" t="s">
        <v>25</v>
      </c>
      <c r="AV18" s="136" t="s">
        <v>26</v>
      </c>
      <c r="AW18" s="136" t="s">
        <v>27</v>
      </c>
      <c r="AX18" s="136" t="s">
        <v>28</v>
      </c>
      <c r="AY18" s="136" t="s">
        <v>29</v>
      </c>
      <c r="AZ18" s="136" t="s">
        <v>19</v>
      </c>
      <c r="BA18" s="136" t="s">
        <v>30</v>
      </c>
      <c r="BB18" s="226" t="s">
        <v>50</v>
      </c>
      <c r="BC18" s="227"/>
      <c r="BD18" s="227"/>
      <c r="BE18" s="228"/>
      <c r="BF18" s="159" t="s">
        <v>31</v>
      </c>
    </row>
    <row r="19" spans="1:58" ht="10.5" customHeight="1" x14ac:dyDescent="0.2">
      <c r="A19" s="31" t="s">
        <v>2</v>
      </c>
      <c r="B19" s="27">
        <v>12</v>
      </c>
      <c r="C19" s="28"/>
      <c r="D19" s="36"/>
      <c r="E19" s="30" t="str">
        <f t="shared" si="5"/>
        <v/>
      </c>
      <c r="F19" s="30"/>
      <c r="G19" s="39"/>
      <c r="H19" s="71" t="s">
        <v>5</v>
      </c>
      <c r="I19" s="5">
        <v>12</v>
      </c>
      <c r="J19" s="13"/>
      <c r="K19" s="205"/>
      <c r="L19" s="82" t="str">
        <f t="shared" si="0"/>
        <v/>
      </c>
      <c r="M19" s="18"/>
      <c r="N19" s="77">
        <f>SUM(J13:J19)</f>
        <v>0</v>
      </c>
      <c r="O19" s="71" t="s">
        <v>5</v>
      </c>
      <c r="P19" s="5">
        <v>12</v>
      </c>
      <c r="Q19" s="13"/>
      <c r="R19" s="14"/>
      <c r="S19" s="82" t="str">
        <f t="shared" si="1"/>
        <v/>
      </c>
      <c r="T19" s="18"/>
      <c r="U19" s="43">
        <f>SUM(Q13:Q19)</f>
        <v>0</v>
      </c>
      <c r="V19" s="50" t="s">
        <v>1</v>
      </c>
      <c r="W19" s="27">
        <v>12</v>
      </c>
      <c r="X19" s="28"/>
      <c r="Y19" s="29"/>
      <c r="Z19" s="30" t="str">
        <f t="shared" si="2"/>
        <v/>
      </c>
      <c r="AA19" s="30"/>
      <c r="AB19" s="75"/>
      <c r="AC19" s="50" t="s">
        <v>3</v>
      </c>
      <c r="AD19" s="27">
        <v>12</v>
      </c>
      <c r="AE19" s="28"/>
      <c r="AF19" s="29"/>
      <c r="AG19" s="30" t="str">
        <f t="shared" ref="AG19" si="21">IF(AF19=AE19,"",AF19/AE19)</f>
        <v/>
      </c>
      <c r="AH19" s="30"/>
      <c r="AI19" s="39"/>
      <c r="AJ19" s="44" t="s">
        <v>6</v>
      </c>
      <c r="AK19" s="45">
        <v>12</v>
      </c>
      <c r="AL19" s="46"/>
      <c r="AM19" s="47"/>
      <c r="AN19" s="30" t="str">
        <f t="shared" si="20"/>
        <v/>
      </c>
      <c r="AO19" s="48"/>
      <c r="AP19" s="49">
        <v>24</v>
      </c>
      <c r="AR19" s="136">
        <v>1</v>
      </c>
      <c r="AS19" s="148"/>
      <c r="AT19" s="148"/>
      <c r="AU19" s="148"/>
      <c r="AV19" s="148"/>
      <c r="AW19" s="148"/>
      <c r="AX19" s="148"/>
      <c r="AY19" s="148"/>
      <c r="AZ19" s="137">
        <f t="shared" ref="AZ19:AZ57" si="22">SUM(AS19:AY19)</f>
        <v>0</v>
      </c>
      <c r="BA19" s="137">
        <f>G10</f>
        <v>0</v>
      </c>
      <c r="BB19" s="143"/>
      <c r="BC19" s="144"/>
      <c r="BD19" s="144"/>
      <c r="BE19" s="145"/>
      <c r="BF19" s="142">
        <f t="shared" ref="BF19:BF46" si="23">BA19-AZ19</f>
        <v>0</v>
      </c>
    </row>
    <row r="20" spans="1:58" ht="10.5" customHeight="1" x14ac:dyDescent="0.2">
      <c r="A20" s="31" t="s">
        <v>3</v>
      </c>
      <c r="B20" s="27">
        <v>13</v>
      </c>
      <c r="C20" s="28"/>
      <c r="D20" s="36"/>
      <c r="E20" s="30" t="str">
        <f t="shared" si="5"/>
        <v/>
      </c>
      <c r="F20" s="30"/>
      <c r="G20" s="39"/>
      <c r="H20" s="44" t="s">
        <v>6</v>
      </c>
      <c r="I20" s="45">
        <v>13</v>
      </c>
      <c r="J20" s="46"/>
      <c r="K20" s="108"/>
      <c r="L20" s="30" t="str">
        <f t="shared" si="0"/>
        <v/>
      </c>
      <c r="M20" s="48"/>
      <c r="N20" s="74">
        <v>7</v>
      </c>
      <c r="O20" s="44" t="s">
        <v>6</v>
      </c>
      <c r="P20" s="45">
        <v>13</v>
      </c>
      <c r="Q20" s="46"/>
      <c r="R20" s="47"/>
      <c r="S20" s="30" t="str">
        <f t="shared" si="1"/>
        <v/>
      </c>
      <c r="T20" s="48"/>
      <c r="U20" s="74">
        <v>11</v>
      </c>
      <c r="V20" s="50" t="s">
        <v>2</v>
      </c>
      <c r="W20" s="27">
        <v>13</v>
      </c>
      <c r="X20" s="28"/>
      <c r="Y20" s="29"/>
      <c r="Z20" s="30" t="str">
        <f t="shared" ref="Z20:Z21" si="24">IF(Y20=X20,"",Y20/X20)</f>
        <v/>
      </c>
      <c r="AA20" s="30"/>
      <c r="AB20" s="75"/>
      <c r="AC20" s="52" t="s">
        <v>4</v>
      </c>
      <c r="AD20" s="12">
        <v>13</v>
      </c>
      <c r="AE20" s="28"/>
      <c r="AF20" s="29"/>
      <c r="AG20" s="30" t="str">
        <f t="shared" ref="AG20:AG31" si="25">IF(AF20=AE20,"",AF20/AE20)</f>
        <v/>
      </c>
      <c r="AH20" s="30"/>
      <c r="AI20" s="39"/>
      <c r="AJ20" s="50" t="s">
        <v>0</v>
      </c>
      <c r="AK20" s="27">
        <v>13</v>
      </c>
      <c r="AL20" s="28"/>
      <c r="AM20" s="29"/>
      <c r="AN20" s="30" t="str">
        <f t="shared" si="20"/>
        <v/>
      </c>
      <c r="AO20" s="30"/>
      <c r="AP20" s="51"/>
      <c r="AR20" s="136">
        <v>2</v>
      </c>
      <c r="AS20" s="148"/>
      <c r="AT20" s="148"/>
      <c r="AU20" s="148"/>
      <c r="AV20" s="148"/>
      <c r="AW20" s="148"/>
      <c r="AX20" s="148"/>
      <c r="AY20" s="148"/>
      <c r="AZ20" s="137">
        <f t="shared" si="22"/>
        <v>0</v>
      </c>
      <c r="BA20" s="137">
        <f>G17</f>
        <v>0</v>
      </c>
      <c r="BB20" s="143"/>
      <c r="BC20" s="144"/>
      <c r="BD20" s="144"/>
      <c r="BE20" s="145"/>
      <c r="BF20" s="142">
        <f t="shared" si="23"/>
        <v>0</v>
      </c>
    </row>
    <row r="21" spans="1:58" ht="10.5" customHeight="1" x14ac:dyDescent="0.2">
      <c r="A21" s="11" t="s">
        <v>4</v>
      </c>
      <c r="B21" s="12">
        <v>14</v>
      </c>
      <c r="C21" s="28"/>
      <c r="D21" s="36"/>
      <c r="E21" s="30" t="str">
        <f t="shared" si="5"/>
        <v/>
      </c>
      <c r="F21" s="30"/>
      <c r="G21" s="39"/>
      <c r="H21" s="50" t="s">
        <v>0</v>
      </c>
      <c r="I21" s="27">
        <v>14</v>
      </c>
      <c r="J21" s="28"/>
      <c r="K21" s="36"/>
      <c r="L21" s="30" t="str">
        <f t="shared" si="0"/>
        <v/>
      </c>
      <c r="M21" s="30"/>
      <c r="N21" s="75"/>
      <c r="O21" s="50" t="s">
        <v>0</v>
      </c>
      <c r="P21" s="27">
        <v>14</v>
      </c>
      <c r="Q21" s="28"/>
      <c r="R21" s="29"/>
      <c r="S21" s="30" t="str">
        <f t="shared" si="1"/>
        <v/>
      </c>
      <c r="T21" s="30"/>
      <c r="U21" s="75"/>
      <c r="V21" s="50" t="s">
        <v>3</v>
      </c>
      <c r="W21" s="27">
        <v>14</v>
      </c>
      <c r="X21" s="28"/>
      <c r="Y21" s="29"/>
      <c r="Z21" s="30" t="str">
        <f t="shared" si="24"/>
        <v/>
      </c>
      <c r="AA21" s="30"/>
      <c r="AB21" s="75"/>
      <c r="AC21" s="71" t="s">
        <v>5</v>
      </c>
      <c r="AD21" s="5">
        <v>14</v>
      </c>
      <c r="AE21" s="6"/>
      <c r="AF21" s="14"/>
      <c r="AG21" s="82" t="str">
        <f t="shared" si="25"/>
        <v/>
      </c>
      <c r="AH21" s="18"/>
      <c r="AI21" s="43">
        <f>SUM(AE15:AE21)</f>
        <v>0</v>
      </c>
      <c r="AJ21" s="50" t="s">
        <v>1</v>
      </c>
      <c r="AK21" s="27">
        <v>14</v>
      </c>
      <c r="AL21" s="28"/>
      <c r="AM21" s="29"/>
      <c r="AN21" s="30" t="str">
        <f t="shared" si="20"/>
        <v/>
      </c>
      <c r="AO21" s="30"/>
      <c r="AP21" s="51"/>
      <c r="AR21" s="136">
        <v>3</v>
      </c>
      <c r="AS21" s="137"/>
      <c r="AT21" s="137"/>
      <c r="AU21" s="137"/>
      <c r="AV21" s="137"/>
      <c r="AW21" s="137"/>
      <c r="AX21" s="137"/>
      <c r="AY21" s="137"/>
      <c r="AZ21" s="137">
        <f t="shared" si="22"/>
        <v>0</v>
      </c>
      <c r="BA21" s="137">
        <f>G24</f>
        <v>0</v>
      </c>
      <c r="BB21" s="218"/>
      <c r="BC21" s="219"/>
      <c r="BD21" s="219"/>
      <c r="BE21" s="220"/>
      <c r="BF21" s="142">
        <f t="shared" si="23"/>
        <v>0</v>
      </c>
    </row>
    <row r="22" spans="1:58" ht="10.5" customHeight="1" x14ac:dyDescent="0.2">
      <c r="A22" s="7" t="s">
        <v>5</v>
      </c>
      <c r="B22" s="5">
        <v>15</v>
      </c>
      <c r="C22" s="80"/>
      <c r="D22" s="216"/>
      <c r="E22" s="82" t="str">
        <f t="shared" si="5"/>
        <v/>
      </c>
      <c r="F22" s="82"/>
      <c r="G22" s="184">
        <f>SUM(C16:C22)</f>
        <v>0</v>
      </c>
      <c r="H22" s="50" t="s">
        <v>1</v>
      </c>
      <c r="I22" s="27">
        <v>15</v>
      </c>
      <c r="J22" s="28"/>
      <c r="K22" s="36"/>
      <c r="L22" s="30" t="str">
        <f t="shared" si="0"/>
        <v/>
      </c>
      <c r="M22" s="30"/>
      <c r="N22" s="75"/>
      <c r="O22" s="50" t="s">
        <v>1</v>
      </c>
      <c r="P22" s="27">
        <v>15</v>
      </c>
      <c r="Q22" s="28"/>
      <c r="R22" s="29"/>
      <c r="S22" s="30" t="str">
        <f t="shared" si="1"/>
        <v/>
      </c>
      <c r="T22" s="30"/>
      <c r="U22" s="75"/>
      <c r="V22" s="52" t="s">
        <v>4</v>
      </c>
      <c r="W22" s="12">
        <v>15</v>
      </c>
      <c r="X22" s="28"/>
      <c r="Y22" s="29"/>
      <c r="Z22" s="30" t="str">
        <f>IF(Y22=X22,"",Y22/X22)</f>
        <v/>
      </c>
      <c r="AA22" s="30"/>
      <c r="AB22" s="75"/>
      <c r="AC22" s="44" t="s">
        <v>6</v>
      </c>
      <c r="AD22" s="45">
        <v>15</v>
      </c>
      <c r="AE22" s="46"/>
      <c r="AF22" s="47"/>
      <c r="AG22" s="30" t="str">
        <f t="shared" si="25"/>
        <v/>
      </c>
      <c r="AH22" s="48"/>
      <c r="AI22" s="49">
        <v>20</v>
      </c>
      <c r="AJ22" s="50" t="s">
        <v>2</v>
      </c>
      <c r="AK22" s="27">
        <v>15</v>
      </c>
      <c r="AL22" s="28"/>
      <c r="AM22" s="29"/>
      <c r="AN22" s="30" t="str">
        <f t="shared" si="20"/>
        <v/>
      </c>
      <c r="AO22" s="30"/>
      <c r="AP22" s="51"/>
      <c r="AR22" s="136">
        <v>4</v>
      </c>
      <c r="AS22" s="137"/>
      <c r="AT22" s="137"/>
      <c r="AU22" s="137"/>
      <c r="AV22" s="137"/>
      <c r="AW22" s="137"/>
      <c r="AX22" s="137"/>
      <c r="AY22" s="137"/>
      <c r="AZ22" s="137">
        <f t="shared" si="22"/>
        <v>0</v>
      </c>
      <c r="BA22" s="137">
        <f>G31</f>
        <v>0</v>
      </c>
      <c r="BB22" s="218"/>
      <c r="BC22" s="219"/>
      <c r="BD22" s="219"/>
      <c r="BE22" s="220"/>
      <c r="BF22" s="142">
        <f t="shared" si="23"/>
        <v>0</v>
      </c>
    </row>
    <row r="23" spans="1:58" ht="10.5" customHeight="1" x14ac:dyDescent="0.2">
      <c r="A23" s="27" t="s">
        <v>6</v>
      </c>
      <c r="B23" s="27">
        <v>16</v>
      </c>
      <c r="C23" s="28"/>
      <c r="D23" s="36"/>
      <c r="E23" s="30" t="str">
        <f t="shared" si="5"/>
        <v/>
      </c>
      <c r="F23" s="30"/>
      <c r="G23" s="59">
        <v>3</v>
      </c>
      <c r="H23" s="50" t="s">
        <v>2</v>
      </c>
      <c r="I23" s="27">
        <v>16</v>
      </c>
      <c r="J23" s="28"/>
      <c r="K23" s="36"/>
      <c r="L23" s="30" t="str">
        <f t="shared" si="0"/>
        <v/>
      </c>
      <c r="M23" s="30"/>
      <c r="N23" s="75"/>
      <c r="O23" s="50" t="s">
        <v>2</v>
      </c>
      <c r="P23" s="27">
        <v>16</v>
      </c>
      <c r="Q23" s="28"/>
      <c r="R23" s="29"/>
      <c r="S23" s="30" t="str">
        <f t="shared" si="1"/>
        <v/>
      </c>
      <c r="T23" s="30"/>
      <c r="U23" s="75"/>
      <c r="V23" s="61" t="s">
        <v>5</v>
      </c>
      <c r="W23" s="62">
        <v>16</v>
      </c>
      <c r="X23" s="63"/>
      <c r="Y23" s="64"/>
      <c r="Z23" s="82" t="str">
        <f>IF(Y23=X23,"",Y23/X23)</f>
        <v/>
      </c>
      <c r="AA23" s="65"/>
      <c r="AB23" s="66">
        <f>SUM(X17:X23)</f>
        <v>0</v>
      </c>
      <c r="AC23" s="50" t="s">
        <v>0</v>
      </c>
      <c r="AD23" s="27">
        <v>16</v>
      </c>
      <c r="AE23" s="28"/>
      <c r="AF23" s="29"/>
      <c r="AG23" s="30" t="str">
        <f t="shared" si="25"/>
        <v/>
      </c>
      <c r="AH23" s="30"/>
      <c r="AI23" s="51"/>
      <c r="AJ23" s="50" t="s">
        <v>3</v>
      </c>
      <c r="AK23" s="27">
        <v>16</v>
      </c>
      <c r="AL23" s="28"/>
      <c r="AM23" s="29"/>
      <c r="AN23" s="30" t="str">
        <f t="shared" si="20"/>
        <v/>
      </c>
      <c r="AO23" s="30"/>
      <c r="AP23" s="51"/>
      <c r="AR23" s="136">
        <v>5</v>
      </c>
      <c r="AS23" s="137"/>
      <c r="AT23" s="137"/>
      <c r="AU23" s="137"/>
      <c r="AV23" s="137"/>
      <c r="AW23" s="137"/>
      <c r="AX23" s="137"/>
      <c r="AY23" s="137"/>
      <c r="AZ23" s="137">
        <f t="shared" si="22"/>
        <v>0</v>
      </c>
      <c r="BA23" s="137">
        <f>N7</f>
        <v>0</v>
      </c>
      <c r="BB23" s="218"/>
      <c r="BC23" s="219"/>
      <c r="BD23" s="219"/>
      <c r="BE23" s="220"/>
      <c r="BF23" s="142">
        <f t="shared" si="23"/>
        <v>0</v>
      </c>
    </row>
    <row r="24" spans="1:58" ht="10.5" customHeight="1" x14ac:dyDescent="0.2">
      <c r="A24" s="27" t="s">
        <v>0</v>
      </c>
      <c r="B24" s="27">
        <v>17</v>
      </c>
      <c r="C24" s="28"/>
      <c r="D24" s="36"/>
      <c r="E24" s="30" t="str">
        <f t="shared" si="5"/>
        <v/>
      </c>
      <c r="F24" s="30"/>
      <c r="G24" s="51"/>
      <c r="H24" s="50" t="s">
        <v>3</v>
      </c>
      <c r="I24" s="27">
        <v>17</v>
      </c>
      <c r="J24" s="28"/>
      <c r="K24" s="36"/>
      <c r="L24" s="30" t="str">
        <f t="shared" si="0"/>
        <v/>
      </c>
      <c r="M24" s="30"/>
      <c r="N24" s="75"/>
      <c r="O24" s="50" t="s">
        <v>3</v>
      </c>
      <c r="P24" s="27">
        <v>17</v>
      </c>
      <c r="Q24" s="28"/>
      <c r="R24" s="29"/>
      <c r="S24" s="30" t="str">
        <f t="shared" si="1"/>
        <v/>
      </c>
      <c r="T24" s="30"/>
      <c r="U24" s="75"/>
      <c r="V24" s="50" t="s">
        <v>6</v>
      </c>
      <c r="W24" s="27">
        <v>17</v>
      </c>
      <c r="X24" s="28"/>
      <c r="Y24" s="29"/>
      <c r="Z24" s="30" t="str">
        <f t="shared" ref="Z24" si="26">IF(Y24=X24,"",Y24/X24)</f>
        <v/>
      </c>
      <c r="AA24" s="30"/>
      <c r="AB24" s="76">
        <v>16</v>
      </c>
      <c r="AC24" s="50" t="s">
        <v>1</v>
      </c>
      <c r="AD24" s="27">
        <v>17</v>
      </c>
      <c r="AE24" s="28"/>
      <c r="AF24" s="29"/>
      <c r="AG24" s="30" t="str">
        <f t="shared" si="25"/>
        <v/>
      </c>
      <c r="AH24" s="30"/>
      <c r="AI24" s="51"/>
      <c r="AJ24" s="52" t="s">
        <v>4</v>
      </c>
      <c r="AK24" s="12">
        <v>17</v>
      </c>
      <c r="AL24" s="28"/>
      <c r="AM24" s="29"/>
      <c r="AN24" s="30" t="str">
        <f t="shared" si="20"/>
        <v/>
      </c>
      <c r="AO24" s="30"/>
      <c r="AP24" s="51"/>
      <c r="AR24" s="136">
        <v>6</v>
      </c>
      <c r="AS24" s="137"/>
      <c r="AT24" s="137"/>
      <c r="AU24" s="137"/>
      <c r="AV24" s="137"/>
      <c r="AW24" s="137"/>
      <c r="AX24" s="137"/>
      <c r="AY24" s="137"/>
      <c r="AZ24" s="137">
        <f t="shared" si="22"/>
        <v>0</v>
      </c>
      <c r="BA24" s="137">
        <f>N14</f>
        <v>0</v>
      </c>
      <c r="BB24" s="218"/>
      <c r="BC24" s="219"/>
      <c r="BD24" s="219"/>
      <c r="BE24" s="220"/>
      <c r="BF24" s="142">
        <f t="shared" si="23"/>
        <v>0</v>
      </c>
    </row>
    <row r="25" spans="1:58" ht="10.5" customHeight="1" x14ac:dyDescent="0.2">
      <c r="A25" s="27" t="s">
        <v>1</v>
      </c>
      <c r="B25" s="27">
        <v>18</v>
      </c>
      <c r="C25" s="28"/>
      <c r="D25" s="36"/>
      <c r="E25" s="30" t="str">
        <f t="shared" si="5"/>
        <v/>
      </c>
      <c r="F25" s="30"/>
      <c r="G25" s="51"/>
      <c r="H25" s="52" t="s">
        <v>4</v>
      </c>
      <c r="I25" s="12">
        <v>18</v>
      </c>
      <c r="J25" s="28"/>
      <c r="K25" s="36"/>
      <c r="L25" s="30" t="str">
        <f t="shared" si="0"/>
        <v/>
      </c>
      <c r="M25" s="30"/>
      <c r="N25" s="75"/>
      <c r="O25" s="52" t="s">
        <v>4</v>
      </c>
      <c r="P25" s="12">
        <v>18</v>
      </c>
      <c r="Q25" s="28"/>
      <c r="R25" s="29"/>
      <c r="S25" s="30" t="str">
        <f t="shared" si="1"/>
        <v/>
      </c>
      <c r="T25" s="30"/>
      <c r="U25" s="75"/>
      <c r="V25" s="50" t="s">
        <v>0</v>
      </c>
      <c r="W25" s="27">
        <v>18</v>
      </c>
      <c r="X25" s="28"/>
      <c r="Y25" s="29"/>
      <c r="Z25" s="30" t="str">
        <f t="shared" ref="Z25:Z35" si="27">IF(Y25=X25,"",Y25/X25)</f>
        <v/>
      </c>
      <c r="AA25" s="30"/>
      <c r="AB25" s="75"/>
      <c r="AC25" s="50" t="s">
        <v>2</v>
      </c>
      <c r="AD25" s="27">
        <v>18</v>
      </c>
      <c r="AE25" s="28"/>
      <c r="AF25" s="29"/>
      <c r="AG25" s="30" t="str">
        <f t="shared" si="25"/>
        <v/>
      </c>
      <c r="AH25" s="30"/>
      <c r="AI25" s="51"/>
      <c r="AJ25" s="61" t="s">
        <v>5</v>
      </c>
      <c r="AK25" s="62">
        <v>18</v>
      </c>
      <c r="AL25" s="63"/>
      <c r="AM25" s="64"/>
      <c r="AN25" s="82" t="str">
        <f t="shared" si="20"/>
        <v/>
      </c>
      <c r="AO25" s="65"/>
      <c r="AP25" s="66">
        <f>SUM(AL19:AL25)</f>
        <v>0</v>
      </c>
      <c r="AR25" s="136">
        <v>7</v>
      </c>
      <c r="AS25" s="137"/>
      <c r="AT25" s="137"/>
      <c r="AU25" s="137"/>
      <c r="AV25" s="137"/>
      <c r="AW25" s="137"/>
      <c r="AX25" s="137"/>
      <c r="AY25" s="137"/>
      <c r="AZ25" s="137">
        <f t="shared" si="22"/>
        <v>0</v>
      </c>
      <c r="BA25" s="137">
        <f>N21</f>
        <v>0</v>
      </c>
      <c r="BB25" s="218"/>
      <c r="BC25" s="219"/>
      <c r="BD25" s="219"/>
      <c r="BE25" s="220"/>
      <c r="BF25" s="142">
        <f t="shared" si="23"/>
        <v>0</v>
      </c>
    </row>
    <row r="26" spans="1:58" ht="10.5" customHeight="1" x14ac:dyDescent="0.2">
      <c r="A26" s="27" t="s">
        <v>2</v>
      </c>
      <c r="B26" s="27">
        <v>19</v>
      </c>
      <c r="C26" s="28"/>
      <c r="D26" s="36"/>
      <c r="E26" s="30" t="str">
        <f t="shared" si="5"/>
        <v/>
      </c>
      <c r="F26" s="30"/>
      <c r="G26" s="51"/>
      <c r="H26" s="61" t="s">
        <v>5</v>
      </c>
      <c r="I26" s="62">
        <v>19</v>
      </c>
      <c r="J26" s="63"/>
      <c r="K26" s="116"/>
      <c r="L26" s="82" t="str">
        <f t="shared" si="0"/>
        <v/>
      </c>
      <c r="M26" s="65"/>
      <c r="N26" s="66">
        <f>SUM(J20:J26)</f>
        <v>0</v>
      </c>
      <c r="O26" s="61" t="s">
        <v>5</v>
      </c>
      <c r="P26" s="62">
        <v>19</v>
      </c>
      <c r="Q26" s="63"/>
      <c r="R26" s="64"/>
      <c r="S26" s="82" t="str">
        <f t="shared" si="1"/>
        <v/>
      </c>
      <c r="T26" s="65"/>
      <c r="U26" s="66">
        <f>SUM(Q20:Q26)</f>
        <v>0</v>
      </c>
      <c r="V26" s="50" t="s">
        <v>1</v>
      </c>
      <c r="W26" s="27">
        <v>19</v>
      </c>
      <c r="X26" s="28"/>
      <c r="Y26" s="29"/>
      <c r="Z26" s="30" t="str">
        <f t="shared" si="27"/>
        <v/>
      </c>
      <c r="AA26" s="30"/>
      <c r="AB26" s="75"/>
      <c r="AC26" s="50" t="s">
        <v>3</v>
      </c>
      <c r="AD26" s="27">
        <v>19</v>
      </c>
      <c r="AE26" s="28"/>
      <c r="AF26" s="29"/>
      <c r="AG26" s="30" t="str">
        <f t="shared" si="25"/>
        <v/>
      </c>
      <c r="AH26" s="30"/>
      <c r="AI26" s="51"/>
      <c r="AJ26" s="50" t="s">
        <v>6</v>
      </c>
      <c r="AK26" s="27">
        <v>19</v>
      </c>
      <c r="AL26" s="28"/>
      <c r="AM26" s="29"/>
      <c r="AN26" s="30" t="str">
        <f t="shared" si="20"/>
        <v/>
      </c>
      <c r="AO26" s="30"/>
      <c r="AP26" s="59">
        <v>25</v>
      </c>
      <c r="AR26" s="136">
        <v>8</v>
      </c>
      <c r="AS26" s="137"/>
      <c r="AT26" s="137"/>
      <c r="AU26" s="137"/>
      <c r="AV26" s="137"/>
      <c r="AW26" s="137"/>
      <c r="AX26" s="137"/>
      <c r="AY26" s="137"/>
      <c r="AZ26" s="137">
        <f t="shared" si="22"/>
        <v>0</v>
      </c>
      <c r="BA26" s="137">
        <f>N28</f>
        <v>0</v>
      </c>
      <c r="BB26" s="218"/>
      <c r="BC26" s="219"/>
      <c r="BD26" s="219"/>
      <c r="BE26" s="220"/>
      <c r="BF26" s="142">
        <f t="shared" si="23"/>
        <v>0</v>
      </c>
    </row>
    <row r="27" spans="1:58" ht="10.5" customHeight="1" x14ac:dyDescent="0.2">
      <c r="A27" s="27" t="s">
        <v>3</v>
      </c>
      <c r="B27" s="27">
        <v>20</v>
      </c>
      <c r="C27" s="28"/>
      <c r="D27" s="36"/>
      <c r="E27" s="30" t="str">
        <f t="shared" si="5"/>
        <v/>
      </c>
      <c r="F27" s="30"/>
      <c r="G27" s="51"/>
      <c r="H27" s="50" t="s">
        <v>6</v>
      </c>
      <c r="I27" s="27">
        <v>20</v>
      </c>
      <c r="J27" s="28"/>
      <c r="K27" s="36"/>
      <c r="L27" s="30" t="str">
        <f t="shared" si="0"/>
        <v/>
      </c>
      <c r="M27" s="30"/>
      <c r="N27" s="76">
        <v>8</v>
      </c>
      <c r="O27" s="50" t="s">
        <v>6</v>
      </c>
      <c r="P27" s="27">
        <v>20</v>
      </c>
      <c r="Q27" s="28"/>
      <c r="R27" s="29"/>
      <c r="S27" s="30" t="str">
        <f t="shared" si="1"/>
        <v/>
      </c>
      <c r="T27" s="30"/>
      <c r="U27" s="41">
        <v>12</v>
      </c>
      <c r="V27" s="50" t="s">
        <v>2</v>
      </c>
      <c r="W27" s="27">
        <v>20</v>
      </c>
      <c r="X27" s="28"/>
      <c r="Y27" s="29"/>
      <c r="Z27" s="30" t="str">
        <f t="shared" si="27"/>
        <v/>
      </c>
      <c r="AA27" s="30"/>
      <c r="AB27" s="75"/>
      <c r="AC27" s="52" t="s">
        <v>4</v>
      </c>
      <c r="AD27" s="12">
        <v>20</v>
      </c>
      <c r="AE27" s="28"/>
      <c r="AF27" s="29"/>
      <c r="AG27" s="30" t="str">
        <f t="shared" si="25"/>
        <v/>
      </c>
      <c r="AH27" s="30"/>
      <c r="AI27" s="51"/>
      <c r="AJ27" s="50" t="s">
        <v>0</v>
      </c>
      <c r="AK27" s="27">
        <v>20</v>
      </c>
      <c r="AL27" s="28"/>
      <c r="AM27" s="29"/>
      <c r="AN27" s="30" t="str">
        <f t="shared" si="20"/>
        <v/>
      </c>
      <c r="AO27" s="30"/>
      <c r="AP27" s="51"/>
      <c r="AR27" s="136">
        <v>9</v>
      </c>
      <c r="AS27" s="137"/>
      <c r="AT27" s="137"/>
      <c r="AU27" s="137"/>
      <c r="AV27" s="137"/>
      <c r="AW27" s="137"/>
      <c r="AX27" s="137"/>
      <c r="AY27" s="137"/>
      <c r="AZ27" s="137">
        <f t="shared" si="22"/>
        <v>0</v>
      </c>
      <c r="BA27" s="137" t="e">
        <f>#REF!</f>
        <v>#REF!</v>
      </c>
      <c r="BB27" s="218"/>
      <c r="BC27" s="219"/>
      <c r="BD27" s="219"/>
      <c r="BE27" s="220"/>
      <c r="BF27" s="142" t="e">
        <f t="shared" si="23"/>
        <v>#REF!</v>
      </c>
    </row>
    <row r="28" spans="1:58" ht="10.5" customHeight="1" x14ac:dyDescent="0.2">
      <c r="A28" s="12" t="s">
        <v>4</v>
      </c>
      <c r="B28" s="12">
        <v>21</v>
      </c>
      <c r="C28" s="28"/>
      <c r="D28" s="36"/>
      <c r="E28" s="30" t="str">
        <f t="shared" si="5"/>
        <v/>
      </c>
      <c r="F28" s="30"/>
      <c r="G28" s="51"/>
      <c r="H28" s="50" t="s">
        <v>0</v>
      </c>
      <c r="I28" s="27">
        <v>21</v>
      </c>
      <c r="J28" s="28"/>
      <c r="K28" s="36"/>
      <c r="L28" s="30" t="str">
        <f t="shared" si="0"/>
        <v/>
      </c>
      <c r="M28" s="30"/>
      <c r="N28" s="76"/>
      <c r="O28" s="50" t="s">
        <v>0</v>
      </c>
      <c r="P28" s="27">
        <v>21</v>
      </c>
      <c r="Q28" s="28"/>
      <c r="R28" s="29"/>
      <c r="S28" s="30" t="str">
        <f t="shared" si="1"/>
        <v/>
      </c>
      <c r="T28" s="30"/>
      <c r="U28" s="41"/>
      <c r="V28" s="50" t="s">
        <v>3</v>
      </c>
      <c r="W28" s="27">
        <v>21</v>
      </c>
      <c r="X28" s="28"/>
      <c r="Y28" s="29"/>
      <c r="Z28" s="30" t="str">
        <f t="shared" si="27"/>
        <v/>
      </c>
      <c r="AA28" s="30"/>
      <c r="AB28" s="75"/>
      <c r="AC28" s="61" t="s">
        <v>5</v>
      </c>
      <c r="AD28" s="62">
        <v>21</v>
      </c>
      <c r="AE28" s="63"/>
      <c r="AF28" s="64"/>
      <c r="AG28" s="82" t="str">
        <f t="shared" si="25"/>
        <v/>
      </c>
      <c r="AH28" s="65"/>
      <c r="AI28" s="66">
        <f>SUM(AE22:AE28)</f>
        <v>0</v>
      </c>
      <c r="AJ28" s="50" t="s">
        <v>1</v>
      </c>
      <c r="AK28" s="27">
        <v>21</v>
      </c>
      <c r="AL28" s="28"/>
      <c r="AM28" s="29"/>
      <c r="AN28" s="30" t="str">
        <f t="shared" si="20"/>
        <v/>
      </c>
      <c r="AO28" s="30"/>
      <c r="AP28" s="51"/>
      <c r="AR28" s="136">
        <v>10</v>
      </c>
      <c r="AS28" s="137"/>
      <c r="AT28" s="137"/>
      <c r="AU28" s="137"/>
      <c r="AV28" s="137"/>
      <c r="AW28" s="137"/>
      <c r="AX28" s="137"/>
      <c r="AY28" s="137"/>
      <c r="AZ28" s="137">
        <f t="shared" si="22"/>
        <v>0</v>
      </c>
      <c r="BA28" s="137">
        <f>U12</f>
        <v>0</v>
      </c>
      <c r="BB28" s="218"/>
      <c r="BC28" s="219"/>
      <c r="BD28" s="219"/>
      <c r="BE28" s="220"/>
      <c r="BF28" s="142">
        <f t="shared" si="23"/>
        <v>0</v>
      </c>
    </row>
    <row r="29" spans="1:58" ht="10.5" customHeight="1" x14ac:dyDescent="0.2">
      <c r="A29" s="5" t="s">
        <v>5</v>
      </c>
      <c r="B29" s="5">
        <v>22</v>
      </c>
      <c r="C29" s="63"/>
      <c r="D29" s="216"/>
      <c r="E29" s="82" t="str">
        <f t="shared" si="5"/>
        <v/>
      </c>
      <c r="F29" s="82"/>
      <c r="G29" s="184">
        <f>SUM(C23:C29)</f>
        <v>0</v>
      </c>
      <c r="H29" s="50" t="s">
        <v>1</v>
      </c>
      <c r="I29" s="27">
        <v>22</v>
      </c>
      <c r="J29" s="28"/>
      <c r="K29" s="36"/>
      <c r="L29" s="30" t="str">
        <f t="shared" si="0"/>
        <v/>
      </c>
      <c r="M29" s="30"/>
      <c r="N29" s="76"/>
      <c r="O29" s="50" t="s">
        <v>1</v>
      </c>
      <c r="P29" s="27">
        <v>22</v>
      </c>
      <c r="Q29" s="28"/>
      <c r="R29" s="29"/>
      <c r="S29" s="30" t="str">
        <f t="shared" si="1"/>
        <v/>
      </c>
      <c r="T29" s="30"/>
      <c r="U29" s="41"/>
      <c r="V29" s="52" t="s">
        <v>4</v>
      </c>
      <c r="W29" s="12">
        <v>22</v>
      </c>
      <c r="X29" s="28"/>
      <c r="Y29" s="29"/>
      <c r="Z29" s="30" t="str">
        <f t="shared" si="27"/>
        <v/>
      </c>
      <c r="AA29" s="30"/>
      <c r="AB29" s="75"/>
      <c r="AC29" s="50" t="s">
        <v>6</v>
      </c>
      <c r="AD29" s="27">
        <v>22</v>
      </c>
      <c r="AE29" s="28"/>
      <c r="AF29" s="29"/>
      <c r="AG29" s="30" t="str">
        <f t="shared" si="25"/>
        <v/>
      </c>
      <c r="AH29" s="30"/>
      <c r="AI29" s="41">
        <v>21</v>
      </c>
      <c r="AJ29" s="50" t="s">
        <v>2</v>
      </c>
      <c r="AK29" s="27">
        <v>22</v>
      </c>
      <c r="AL29" s="28"/>
      <c r="AM29" s="29"/>
      <c r="AN29" s="30" t="str">
        <f t="shared" si="20"/>
        <v/>
      </c>
      <c r="AO29" s="30"/>
      <c r="AP29" s="51"/>
      <c r="AR29" s="136">
        <v>11</v>
      </c>
      <c r="AS29" s="137"/>
      <c r="AT29" s="137"/>
      <c r="AU29" s="137"/>
      <c r="AV29" s="137"/>
      <c r="AW29" s="137"/>
      <c r="AX29" s="137"/>
      <c r="AY29" s="137"/>
      <c r="AZ29" s="137">
        <f t="shared" si="22"/>
        <v>0</v>
      </c>
      <c r="BA29" s="137">
        <f>U19</f>
        <v>0</v>
      </c>
      <c r="BB29" s="218"/>
      <c r="BC29" s="219"/>
      <c r="BD29" s="219"/>
      <c r="BE29" s="220"/>
      <c r="BF29" s="142">
        <f t="shared" si="23"/>
        <v>0</v>
      </c>
    </row>
    <row r="30" spans="1:58" ht="10.5" customHeight="1" x14ac:dyDescent="0.2">
      <c r="A30" s="31" t="s">
        <v>6</v>
      </c>
      <c r="B30" s="27">
        <v>23</v>
      </c>
      <c r="C30" s="28"/>
      <c r="D30" s="36"/>
      <c r="E30" s="30" t="str">
        <f t="shared" si="5"/>
        <v/>
      </c>
      <c r="F30" s="30"/>
      <c r="G30" s="41">
        <v>4</v>
      </c>
      <c r="H30" s="50" t="s">
        <v>2</v>
      </c>
      <c r="I30" s="27">
        <v>23</v>
      </c>
      <c r="J30" s="28"/>
      <c r="K30" s="36"/>
      <c r="L30" s="30" t="str">
        <f t="shared" si="0"/>
        <v/>
      </c>
      <c r="M30" s="30"/>
      <c r="N30" s="75"/>
      <c r="O30" s="50" t="s">
        <v>2</v>
      </c>
      <c r="P30" s="27">
        <v>23</v>
      </c>
      <c r="Q30" s="28"/>
      <c r="R30" s="29"/>
      <c r="S30" s="30" t="str">
        <f t="shared" si="1"/>
        <v/>
      </c>
      <c r="T30" s="30"/>
      <c r="U30" s="41"/>
      <c r="V30" s="78" t="s">
        <v>5</v>
      </c>
      <c r="W30" s="79">
        <v>23</v>
      </c>
      <c r="X30" s="80"/>
      <c r="Y30" s="81"/>
      <c r="Z30" s="82" t="str">
        <f t="shared" si="27"/>
        <v/>
      </c>
      <c r="AA30" s="82"/>
      <c r="AB30" s="66">
        <f>SUM(X24:X30)</f>
        <v>0</v>
      </c>
      <c r="AC30" s="50" t="s">
        <v>0</v>
      </c>
      <c r="AD30" s="27">
        <v>23</v>
      </c>
      <c r="AE30" s="28"/>
      <c r="AF30" s="29"/>
      <c r="AG30" s="30" t="str">
        <f t="shared" si="25"/>
        <v/>
      </c>
      <c r="AH30" s="30"/>
      <c r="AI30" s="40"/>
      <c r="AJ30" s="50" t="s">
        <v>3</v>
      </c>
      <c r="AK30" s="27">
        <v>23</v>
      </c>
      <c r="AL30" s="28"/>
      <c r="AM30" s="29"/>
      <c r="AN30" s="30" t="str">
        <f t="shared" si="20"/>
        <v/>
      </c>
      <c r="AO30" s="30"/>
      <c r="AP30" s="51"/>
      <c r="AR30" s="136">
        <v>12</v>
      </c>
      <c r="AS30" s="137"/>
      <c r="AT30" s="137"/>
      <c r="AU30" s="137"/>
      <c r="AV30" s="137"/>
      <c r="AW30" s="137"/>
      <c r="AX30" s="137"/>
      <c r="AY30" s="137"/>
      <c r="AZ30" s="137">
        <f t="shared" si="22"/>
        <v>0</v>
      </c>
      <c r="BA30" s="137">
        <f>U26</f>
        <v>0</v>
      </c>
      <c r="BB30" s="218"/>
      <c r="BC30" s="219"/>
      <c r="BD30" s="219"/>
      <c r="BE30" s="220"/>
      <c r="BF30" s="142">
        <f t="shared" si="23"/>
        <v>0</v>
      </c>
    </row>
    <row r="31" spans="1:58" ht="10.5" customHeight="1" x14ac:dyDescent="0.2">
      <c r="A31" s="31" t="s">
        <v>0</v>
      </c>
      <c r="B31" s="27">
        <v>24</v>
      </c>
      <c r="C31" s="28"/>
      <c r="D31" s="36"/>
      <c r="E31" s="30" t="str">
        <f t="shared" si="5"/>
        <v/>
      </c>
      <c r="F31" s="30"/>
      <c r="G31" s="41"/>
      <c r="H31" s="50" t="s">
        <v>3</v>
      </c>
      <c r="I31" s="27">
        <v>24</v>
      </c>
      <c r="J31" s="28"/>
      <c r="K31" s="36"/>
      <c r="L31" s="30" t="str">
        <f t="shared" si="0"/>
        <v/>
      </c>
      <c r="M31" s="30"/>
      <c r="N31" s="75"/>
      <c r="O31" s="50" t="s">
        <v>65</v>
      </c>
      <c r="P31" s="27">
        <v>24</v>
      </c>
      <c r="Q31" s="28"/>
      <c r="R31" s="29"/>
      <c r="S31" s="30" t="str">
        <f t="shared" si="1"/>
        <v/>
      </c>
      <c r="T31" s="30"/>
      <c r="U31" s="76"/>
      <c r="V31" s="27" t="s">
        <v>6</v>
      </c>
      <c r="W31" s="27">
        <v>24</v>
      </c>
      <c r="X31" s="28"/>
      <c r="Y31" s="29"/>
      <c r="Z31" s="30" t="str">
        <f t="shared" si="27"/>
        <v/>
      </c>
      <c r="AA31" s="30"/>
      <c r="AB31" s="41">
        <v>17</v>
      </c>
      <c r="AC31" s="50" t="s">
        <v>1</v>
      </c>
      <c r="AD31" s="27">
        <v>24</v>
      </c>
      <c r="AE31" s="28"/>
      <c r="AF31" s="29"/>
      <c r="AG31" s="30" t="str">
        <f t="shared" si="25"/>
        <v/>
      </c>
      <c r="AH31" s="30"/>
      <c r="AI31" s="40"/>
      <c r="AJ31" s="52" t="s">
        <v>4</v>
      </c>
      <c r="AK31" s="12">
        <v>24</v>
      </c>
      <c r="AL31" s="28"/>
      <c r="AM31" s="29"/>
      <c r="AN31" s="30" t="str">
        <f t="shared" si="20"/>
        <v/>
      </c>
      <c r="AO31" s="30"/>
      <c r="AP31" s="51"/>
      <c r="AR31" s="136">
        <v>13</v>
      </c>
      <c r="AS31" s="137"/>
      <c r="AT31" s="137"/>
      <c r="AU31" s="137"/>
      <c r="AV31" s="137"/>
      <c r="AW31" s="137"/>
      <c r="AX31" s="137"/>
      <c r="AY31" s="137"/>
      <c r="AZ31" s="137">
        <f t="shared" si="22"/>
        <v>0</v>
      </c>
      <c r="BA31" s="137">
        <f>AB9</f>
        <v>0</v>
      </c>
      <c r="BB31" s="218"/>
      <c r="BC31" s="219"/>
      <c r="BD31" s="219"/>
      <c r="BE31" s="220"/>
      <c r="BF31" s="142">
        <f t="shared" si="23"/>
        <v>0</v>
      </c>
    </row>
    <row r="32" spans="1:58" ht="10.5" customHeight="1" x14ac:dyDescent="0.2">
      <c r="A32" s="31" t="s">
        <v>1</v>
      </c>
      <c r="B32" s="27">
        <v>25</v>
      </c>
      <c r="C32" s="28"/>
      <c r="D32" s="36"/>
      <c r="E32" s="30" t="str">
        <f t="shared" si="5"/>
        <v/>
      </c>
      <c r="F32" s="30"/>
      <c r="G32" s="41"/>
      <c r="H32" s="52" t="s">
        <v>4</v>
      </c>
      <c r="I32" s="12">
        <v>25</v>
      </c>
      <c r="J32" s="28"/>
      <c r="K32" s="36"/>
      <c r="L32" s="30" t="str">
        <f t="shared" si="0"/>
        <v/>
      </c>
      <c r="M32" s="30"/>
      <c r="N32" s="75"/>
      <c r="O32" s="52" t="s">
        <v>4</v>
      </c>
      <c r="P32" s="12">
        <v>25</v>
      </c>
      <c r="Q32" s="28"/>
      <c r="R32" s="29"/>
      <c r="S32" s="30" t="str">
        <f t="shared" si="1"/>
        <v/>
      </c>
      <c r="T32" s="30"/>
      <c r="U32" s="76"/>
      <c r="V32" s="27" t="s">
        <v>0</v>
      </c>
      <c r="W32" s="27">
        <v>25</v>
      </c>
      <c r="X32" s="28"/>
      <c r="Y32" s="29"/>
      <c r="Z32" s="30" t="str">
        <f t="shared" si="27"/>
        <v/>
      </c>
      <c r="AA32" s="30"/>
      <c r="AB32" s="41"/>
      <c r="AC32" s="50" t="s">
        <v>2</v>
      </c>
      <c r="AD32" s="27">
        <v>25</v>
      </c>
      <c r="AE32" s="28"/>
      <c r="AF32" s="29"/>
      <c r="AG32" s="30" t="str">
        <f t="shared" ref="AG32:AG35" si="28">IF(AF32=AE32,"",AF32/AE32)</f>
        <v/>
      </c>
      <c r="AH32" s="30"/>
      <c r="AI32" s="40"/>
      <c r="AJ32" s="78" t="s">
        <v>5</v>
      </c>
      <c r="AK32" s="79">
        <v>25</v>
      </c>
      <c r="AL32" s="80"/>
      <c r="AM32" s="81"/>
      <c r="AN32" s="82" t="str">
        <f t="shared" si="20"/>
        <v/>
      </c>
      <c r="AO32" s="82"/>
      <c r="AP32" s="66">
        <f>SUM(AL26:AL32)</f>
        <v>0</v>
      </c>
      <c r="AR32" s="136">
        <v>14</v>
      </c>
      <c r="AS32" s="137"/>
      <c r="AT32" s="137"/>
      <c r="AU32" s="137"/>
      <c r="AV32" s="137"/>
      <c r="AW32" s="137"/>
      <c r="AX32" s="137"/>
      <c r="AY32" s="137"/>
      <c r="AZ32" s="137">
        <f t="shared" si="22"/>
        <v>0</v>
      </c>
      <c r="BA32" s="137">
        <f>AB9</f>
        <v>0</v>
      </c>
      <c r="BB32" s="218"/>
      <c r="BC32" s="219"/>
      <c r="BD32" s="219"/>
      <c r="BE32" s="220"/>
      <c r="BF32" s="142">
        <f t="shared" si="23"/>
        <v>0</v>
      </c>
    </row>
    <row r="33" spans="1:58" ht="10.5" customHeight="1" x14ac:dyDescent="0.2">
      <c r="A33" s="31" t="s">
        <v>2</v>
      </c>
      <c r="B33" s="27">
        <v>26</v>
      </c>
      <c r="C33" s="28"/>
      <c r="D33" s="36"/>
      <c r="E33" s="30" t="str">
        <f t="shared" si="5"/>
        <v/>
      </c>
      <c r="F33" s="30"/>
      <c r="G33" s="41"/>
      <c r="H33" s="61" t="s">
        <v>5</v>
      </c>
      <c r="I33" s="62">
        <v>26</v>
      </c>
      <c r="J33" s="80"/>
      <c r="K33" s="81"/>
      <c r="L33" s="82" t="str">
        <f t="shared" si="0"/>
        <v/>
      </c>
      <c r="M33" s="82"/>
      <c r="N33" s="184">
        <f>SUM(J27:J33)</f>
        <v>0</v>
      </c>
      <c r="O33" s="52" t="s">
        <v>5</v>
      </c>
      <c r="P33" s="12">
        <v>26</v>
      </c>
      <c r="Q33" s="13"/>
      <c r="R33" s="14"/>
      <c r="S33" s="18" t="str">
        <f t="shared" si="1"/>
        <v/>
      </c>
      <c r="T33" s="18"/>
      <c r="U33" s="77">
        <f>SUM(Q27:Q33)</f>
        <v>0</v>
      </c>
      <c r="V33" s="50" t="s">
        <v>1</v>
      </c>
      <c r="W33" s="27">
        <v>26</v>
      </c>
      <c r="X33" s="28"/>
      <c r="Y33" s="29"/>
      <c r="Z33" s="30" t="str">
        <f t="shared" si="27"/>
        <v/>
      </c>
      <c r="AA33" s="30"/>
      <c r="AB33" s="51"/>
      <c r="AC33" s="50" t="s">
        <v>3</v>
      </c>
      <c r="AD33" s="27">
        <v>26</v>
      </c>
      <c r="AE33" s="28"/>
      <c r="AF33" s="29"/>
      <c r="AG33" s="30" t="str">
        <f t="shared" si="28"/>
        <v/>
      </c>
      <c r="AH33" s="30"/>
      <c r="AI33" s="40"/>
      <c r="AJ33" s="27" t="s">
        <v>6</v>
      </c>
      <c r="AK33" s="27">
        <v>26</v>
      </c>
      <c r="AL33" s="28"/>
      <c r="AM33" s="29"/>
      <c r="AN33" s="30" t="str">
        <f t="shared" ref="AN33:AN34" si="29">IF(AM33=AL33,"",AM33/AL33)</f>
        <v/>
      </c>
      <c r="AO33" s="30"/>
      <c r="AP33" s="59">
        <v>26</v>
      </c>
      <c r="AR33" s="136">
        <v>15</v>
      </c>
      <c r="AS33" s="137"/>
      <c r="AT33" s="137"/>
      <c r="AU33" s="137"/>
      <c r="AV33" s="137"/>
      <c r="AW33" s="137"/>
      <c r="AX33" s="137"/>
      <c r="AY33" s="137"/>
      <c r="AZ33" s="137">
        <f t="shared" si="22"/>
        <v>0</v>
      </c>
      <c r="BA33" s="137">
        <f>AB16</f>
        <v>0</v>
      </c>
      <c r="BB33" s="218"/>
      <c r="BC33" s="219"/>
      <c r="BD33" s="219"/>
      <c r="BE33" s="220"/>
      <c r="BF33" s="142">
        <f t="shared" si="23"/>
        <v>0</v>
      </c>
    </row>
    <row r="34" spans="1:58" ht="10.5" customHeight="1" x14ac:dyDescent="0.2">
      <c r="A34" s="31" t="s">
        <v>3</v>
      </c>
      <c r="B34" s="27">
        <v>27</v>
      </c>
      <c r="C34" s="28"/>
      <c r="D34" s="36"/>
      <c r="E34" s="30" t="str">
        <f t="shared" ref="E34:E38" si="30">IF(D34=C34,"",D34/C34)</f>
        <v/>
      </c>
      <c r="F34" s="30"/>
      <c r="G34" s="41"/>
      <c r="H34" s="109" t="s">
        <v>6</v>
      </c>
      <c r="I34" s="33" t="s">
        <v>75</v>
      </c>
      <c r="J34" s="28"/>
      <c r="K34" s="36"/>
      <c r="L34" s="30" t="str">
        <f t="shared" si="0"/>
        <v/>
      </c>
      <c r="M34" s="30"/>
      <c r="N34" s="76">
        <v>9</v>
      </c>
      <c r="O34" s="44" t="s">
        <v>6</v>
      </c>
      <c r="P34" s="45">
        <v>27</v>
      </c>
      <c r="Q34" s="46"/>
      <c r="R34" s="47"/>
      <c r="S34" s="30" t="str">
        <f t="shared" ref="S34:S35" si="31">IF(R34=Q34,"",R34/Q34)</f>
        <v/>
      </c>
      <c r="T34" s="48"/>
      <c r="U34" s="74">
        <v>13</v>
      </c>
      <c r="V34" s="50" t="s">
        <v>2</v>
      </c>
      <c r="W34" s="27">
        <v>27</v>
      </c>
      <c r="X34" s="28"/>
      <c r="Y34" s="29"/>
      <c r="Z34" s="30" t="str">
        <f t="shared" si="27"/>
        <v/>
      </c>
      <c r="AA34" s="30"/>
      <c r="AB34" s="39"/>
      <c r="AC34" s="12" t="s">
        <v>4</v>
      </c>
      <c r="AD34" s="12">
        <v>27</v>
      </c>
      <c r="AE34" s="28"/>
      <c r="AF34" s="29"/>
      <c r="AG34" s="30" t="str">
        <f t="shared" si="28"/>
        <v/>
      </c>
      <c r="AH34" s="30"/>
      <c r="AI34" s="39"/>
      <c r="AJ34" s="50" t="s">
        <v>0</v>
      </c>
      <c r="AK34" s="27">
        <v>27</v>
      </c>
      <c r="AL34" s="28"/>
      <c r="AM34" s="29"/>
      <c r="AN34" s="30" t="str">
        <f t="shared" si="29"/>
        <v/>
      </c>
      <c r="AO34" s="30"/>
      <c r="AP34" s="51"/>
      <c r="AR34" s="136">
        <v>16</v>
      </c>
      <c r="AS34" s="137"/>
      <c r="AT34" s="137"/>
      <c r="AU34" s="137"/>
      <c r="AV34" s="137"/>
      <c r="AW34" s="137"/>
      <c r="AX34" s="137"/>
      <c r="AY34" s="137"/>
      <c r="AZ34" s="137">
        <f t="shared" si="22"/>
        <v>0</v>
      </c>
      <c r="BA34" s="137">
        <f>AB23</f>
        <v>0</v>
      </c>
      <c r="BB34" s="218"/>
      <c r="BC34" s="219"/>
      <c r="BD34" s="219"/>
      <c r="BE34" s="220"/>
      <c r="BF34" s="142">
        <f t="shared" si="23"/>
        <v>0</v>
      </c>
    </row>
    <row r="35" spans="1:58" ht="10.5" customHeight="1" x14ac:dyDescent="0.2">
      <c r="A35" s="52" t="s">
        <v>4</v>
      </c>
      <c r="B35" s="12">
        <v>28</v>
      </c>
      <c r="C35" s="28"/>
      <c r="D35" s="36"/>
      <c r="E35" s="30" t="str">
        <f t="shared" si="30"/>
        <v/>
      </c>
      <c r="F35" s="30"/>
      <c r="G35" s="75"/>
      <c r="H35" s="50" t="s">
        <v>0</v>
      </c>
      <c r="I35" s="27">
        <v>28</v>
      </c>
      <c r="J35" s="28"/>
      <c r="K35" s="36"/>
      <c r="L35" s="30" t="str">
        <f t="shared" ref="L35" si="32">IF(K35=J35,"",K35/J35)</f>
        <v/>
      </c>
      <c r="M35" s="30"/>
      <c r="N35" s="75"/>
      <c r="O35" s="50" t="s">
        <v>0</v>
      </c>
      <c r="P35" s="27">
        <v>28</v>
      </c>
      <c r="Q35" s="28"/>
      <c r="R35" s="29"/>
      <c r="S35" s="30" t="str">
        <f t="shared" si="31"/>
        <v/>
      </c>
      <c r="T35" s="30"/>
      <c r="U35" s="75"/>
      <c r="V35" s="50" t="s">
        <v>3</v>
      </c>
      <c r="W35" s="27">
        <v>28</v>
      </c>
      <c r="X35" s="28"/>
      <c r="Y35" s="29"/>
      <c r="Z35" s="30" t="str">
        <f t="shared" si="27"/>
        <v/>
      </c>
      <c r="AA35" s="30"/>
      <c r="AB35" s="51"/>
      <c r="AC35" s="61" t="s">
        <v>5</v>
      </c>
      <c r="AD35" s="62">
        <v>28</v>
      </c>
      <c r="AE35" s="63"/>
      <c r="AF35" s="64"/>
      <c r="AG35" s="82" t="str">
        <f t="shared" si="28"/>
        <v/>
      </c>
      <c r="AH35" s="65"/>
      <c r="AI35" s="66">
        <f>SUM(AE29:AE35)</f>
        <v>0</v>
      </c>
      <c r="AJ35" s="50" t="s">
        <v>1</v>
      </c>
      <c r="AK35" s="27">
        <v>28</v>
      </c>
      <c r="AL35" s="28"/>
      <c r="AM35" s="38"/>
      <c r="AN35" s="30" t="str">
        <f>IF(AM35=AL35,"",AM35/AL35)</f>
        <v/>
      </c>
      <c r="AO35" s="30"/>
      <c r="AP35" s="39"/>
      <c r="AR35" s="136">
        <v>17</v>
      </c>
      <c r="AS35" s="137"/>
      <c r="AT35" s="137"/>
      <c r="AU35" s="137"/>
      <c r="AV35" s="137"/>
      <c r="AW35" s="137"/>
      <c r="AX35" s="137"/>
      <c r="AY35" s="137"/>
      <c r="AZ35" s="137">
        <f t="shared" si="22"/>
        <v>0</v>
      </c>
      <c r="BA35" s="137">
        <f>AB30</f>
        <v>0</v>
      </c>
      <c r="BB35" s="218"/>
      <c r="BC35" s="219"/>
      <c r="BD35" s="219"/>
      <c r="BE35" s="220"/>
      <c r="BF35" s="142">
        <f t="shared" si="23"/>
        <v>0</v>
      </c>
    </row>
    <row r="36" spans="1:58" ht="10.5" customHeight="1" x14ac:dyDescent="0.2">
      <c r="A36" s="71" t="s">
        <v>5</v>
      </c>
      <c r="B36" s="5">
        <v>29</v>
      </c>
      <c r="C36" s="13"/>
      <c r="D36" s="205"/>
      <c r="E36" s="82" t="str">
        <f t="shared" si="30"/>
        <v/>
      </c>
      <c r="F36" s="18"/>
      <c r="G36" s="77">
        <f>SUM(C30:C36)</f>
        <v>0</v>
      </c>
      <c r="H36" s="50"/>
      <c r="I36" s="27"/>
      <c r="J36" s="28"/>
      <c r="K36" s="36"/>
      <c r="L36" s="30" t="str">
        <f t="shared" ref="L36" si="33">IF(K36=J36,"",K36/J36)</f>
        <v/>
      </c>
      <c r="M36" s="30"/>
      <c r="N36" s="75"/>
      <c r="O36" s="50" t="s">
        <v>1</v>
      </c>
      <c r="P36" s="27">
        <v>29</v>
      </c>
      <c r="Q36" s="28"/>
      <c r="R36" s="29"/>
      <c r="S36" s="30" t="str">
        <f>IF(R36=Q36,"",R36/Q36)</f>
        <v/>
      </c>
      <c r="T36" s="30"/>
      <c r="U36" s="75"/>
      <c r="V36" s="12" t="s">
        <v>4</v>
      </c>
      <c r="W36" s="12">
        <v>29</v>
      </c>
      <c r="X36" s="28"/>
      <c r="Y36" s="29"/>
      <c r="Z36" s="30" t="str">
        <f t="shared" ref="Z36:Z37" si="34">IF(Y36=X36,"",Y36/X36)</f>
        <v/>
      </c>
      <c r="AA36" s="30"/>
      <c r="AB36" s="40"/>
      <c r="AC36" s="44" t="s">
        <v>6</v>
      </c>
      <c r="AD36" s="45">
        <v>29</v>
      </c>
      <c r="AE36" s="46"/>
      <c r="AF36" s="47"/>
      <c r="AG36" s="30" t="str">
        <f>IF(AF36=AE36,"",AF36/AE36)</f>
        <v/>
      </c>
      <c r="AH36" s="48"/>
      <c r="AI36" s="49">
        <v>22</v>
      </c>
      <c r="AJ36" s="53" t="s">
        <v>2</v>
      </c>
      <c r="AK36" s="54">
        <v>29</v>
      </c>
      <c r="AL36" s="55"/>
      <c r="AM36" s="56"/>
      <c r="AN36" s="57" t="str">
        <f>IF(AM36=AL36,"",AM36/AL36)</f>
        <v/>
      </c>
      <c r="AO36" s="57"/>
      <c r="AP36" s="58"/>
      <c r="AR36" s="146">
        <v>18</v>
      </c>
      <c r="AS36" s="147"/>
      <c r="AT36" s="147"/>
      <c r="AU36" s="147"/>
      <c r="AV36" s="147"/>
      <c r="AW36" s="147"/>
      <c r="AX36" s="147"/>
      <c r="AY36" s="147"/>
      <c r="AZ36" s="147">
        <f t="shared" si="22"/>
        <v>0</v>
      </c>
      <c r="BA36" s="147">
        <f>AI7</f>
        <v>0</v>
      </c>
      <c r="BB36" s="218"/>
      <c r="BC36" s="219"/>
      <c r="BD36" s="219"/>
      <c r="BE36" s="220"/>
      <c r="BF36" s="142">
        <f t="shared" si="23"/>
        <v>0</v>
      </c>
    </row>
    <row r="37" spans="1:58" ht="10.5" customHeight="1" x14ac:dyDescent="0.2">
      <c r="A37" s="50" t="s">
        <v>6</v>
      </c>
      <c r="B37" s="27">
        <v>30</v>
      </c>
      <c r="C37" s="28"/>
      <c r="D37" s="36"/>
      <c r="E37" s="57" t="str">
        <f t="shared" si="30"/>
        <v/>
      </c>
      <c r="F37" s="30"/>
      <c r="G37" s="41">
        <v>5</v>
      </c>
      <c r="H37" s="50"/>
      <c r="I37" s="27"/>
      <c r="J37" s="28"/>
      <c r="K37" s="36"/>
      <c r="L37" s="30"/>
      <c r="M37" s="30"/>
      <c r="N37" s="75"/>
      <c r="O37" s="50" t="s">
        <v>2</v>
      </c>
      <c r="P37" s="27">
        <v>30</v>
      </c>
      <c r="Q37" s="28"/>
      <c r="R37" s="29"/>
      <c r="S37" s="30" t="str">
        <f>IF(R37=Q37,"",R37/Q37)</f>
        <v/>
      </c>
      <c r="T37" s="30"/>
      <c r="U37" s="75"/>
      <c r="V37" s="27" t="s">
        <v>5</v>
      </c>
      <c r="W37" s="27">
        <v>30</v>
      </c>
      <c r="X37" s="28"/>
      <c r="Y37" s="29"/>
      <c r="Z37" s="30" t="str">
        <f t="shared" si="34"/>
        <v/>
      </c>
      <c r="AA37" s="30"/>
      <c r="AB37" s="40">
        <f>SUM(X31:X37)</f>
        <v>0</v>
      </c>
      <c r="AC37" s="44" t="s">
        <v>0</v>
      </c>
      <c r="AD37" s="45">
        <v>30</v>
      </c>
      <c r="AE37" s="46"/>
      <c r="AF37" s="47"/>
      <c r="AG37" s="30" t="str">
        <f>IF(AF37=AE37,"",AF37/AE37)</f>
        <v/>
      </c>
      <c r="AH37" s="48"/>
      <c r="AI37" s="49"/>
      <c r="AJ37" s="27" t="s">
        <v>65</v>
      </c>
      <c r="AK37" s="27">
        <v>30</v>
      </c>
      <c r="AL37" s="28"/>
      <c r="AM37" s="29"/>
      <c r="AN37" s="30" t="str">
        <f>IF(AM37=AL37,"",AM37/AL37)</f>
        <v/>
      </c>
      <c r="AO37" s="30"/>
      <c r="AP37" s="39"/>
      <c r="AR37" s="146"/>
      <c r="AS37" s="147"/>
      <c r="AT37" s="147"/>
      <c r="AU37" s="147"/>
      <c r="AV37" s="147"/>
      <c r="AW37" s="147"/>
      <c r="AX37" s="147"/>
      <c r="AY37" s="147"/>
      <c r="AZ37" s="147"/>
      <c r="BA37" s="147"/>
      <c r="BB37" s="140"/>
      <c r="BC37" s="141"/>
      <c r="BD37" s="141"/>
      <c r="BE37" s="142"/>
      <c r="BF37" s="142"/>
    </row>
    <row r="38" spans="1:58" ht="10.5" customHeight="1" x14ac:dyDescent="0.2">
      <c r="A38" s="50" t="s">
        <v>0</v>
      </c>
      <c r="B38" s="27">
        <v>31</v>
      </c>
      <c r="C38" s="28"/>
      <c r="D38" s="36"/>
      <c r="E38" s="57" t="str">
        <f t="shared" si="30"/>
        <v/>
      </c>
      <c r="F38" s="30"/>
      <c r="G38" s="41"/>
      <c r="H38" s="50"/>
      <c r="I38" s="27"/>
      <c r="J38" s="28"/>
      <c r="K38" s="36"/>
      <c r="L38" s="30"/>
      <c r="M38" s="30"/>
      <c r="N38" s="75"/>
      <c r="O38" s="50" t="s">
        <v>65</v>
      </c>
      <c r="P38" s="27">
        <v>31</v>
      </c>
      <c r="Q38" s="28"/>
      <c r="R38" s="29"/>
      <c r="S38" s="30" t="str">
        <f>IF(R38=Q38,"",R38/Q38)</f>
        <v/>
      </c>
      <c r="T38" s="30"/>
      <c r="U38" s="75"/>
      <c r="V38" s="27"/>
      <c r="W38" s="27"/>
      <c r="X38" s="28"/>
      <c r="Y38" s="29"/>
      <c r="Z38" s="30"/>
      <c r="AA38" s="30"/>
      <c r="AB38" s="40"/>
      <c r="AC38" s="44" t="s">
        <v>1</v>
      </c>
      <c r="AD38" s="45">
        <v>31</v>
      </c>
      <c r="AE38" s="46"/>
      <c r="AF38" s="47"/>
      <c r="AG38" s="30" t="str">
        <f>IF(AF38=AE38,"",AF38/AE38)</f>
        <v/>
      </c>
      <c r="AH38" s="48"/>
      <c r="AI38" s="49"/>
      <c r="AJ38" s="27"/>
      <c r="AK38" s="27"/>
      <c r="AL38" s="28"/>
      <c r="AM38" s="29"/>
      <c r="AN38" s="30"/>
      <c r="AO38" s="30"/>
      <c r="AP38" s="39"/>
      <c r="AR38" s="146"/>
      <c r="AS38" s="147"/>
      <c r="AT38" s="147"/>
      <c r="AU38" s="147"/>
      <c r="AV38" s="147"/>
      <c r="AW38" s="147"/>
      <c r="AX38" s="147"/>
      <c r="AY38" s="147"/>
      <c r="AZ38" s="147"/>
      <c r="BA38" s="147"/>
      <c r="BB38" s="140"/>
      <c r="BC38" s="141"/>
      <c r="BD38" s="141"/>
      <c r="BE38" s="142"/>
      <c r="BF38" s="142"/>
    </row>
    <row r="39" spans="1:58" ht="10.5" customHeight="1" x14ac:dyDescent="0.2">
      <c r="A39" s="133" t="s">
        <v>19</v>
      </c>
      <c r="B39" s="134"/>
      <c r="C39" s="126">
        <f>SUM(C6:C38)</f>
        <v>0</v>
      </c>
      <c r="D39" s="127">
        <f>SUM(D6:D38)</f>
        <v>0</v>
      </c>
      <c r="E39" s="128" t="str">
        <f>IF(D39=C39,"",D39/C39)</f>
        <v/>
      </c>
      <c r="F39" s="128"/>
      <c r="G39" s="135"/>
      <c r="H39" s="133" t="s">
        <v>19</v>
      </c>
      <c r="I39" s="134"/>
      <c r="J39" s="126">
        <f>SUM(J6:J37)</f>
        <v>0</v>
      </c>
      <c r="K39" s="127">
        <f>SUM(K6:K37)</f>
        <v>0</v>
      </c>
      <c r="L39" s="128" t="str">
        <f>IF(K39=J39,"",K39/J39)</f>
        <v/>
      </c>
      <c r="M39" s="128"/>
      <c r="N39" s="129"/>
      <c r="O39" s="124" t="s">
        <v>19</v>
      </c>
      <c r="P39" s="125"/>
      <c r="Q39" s="126">
        <f>SUM(Q6:Q38)</f>
        <v>0</v>
      </c>
      <c r="R39" s="127">
        <f>SUM(R6:R38)</f>
        <v>0</v>
      </c>
      <c r="S39" s="128" t="str">
        <f>IF(R39=Q39,"",R39/Q39)</f>
        <v/>
      </c>
      <c r="T39" s="128"/>
      <c r="U39" s="129"/>
      <c r="V39" s="125" t="s">
        <v>19</v>
      </c>
      <c r="W39" s="125"/>
      <c r="X39" s="126">
        <f>SUM(X6:X37)</f>
        <v>0</v>
      </c>
      <c r="Y39" s="127">
        <f>SUM(Y6:Y37)</f>
        <v>0</v>
      </c>
      <c r="Z39" s="128" t="str">
        <f>IF(Y39=X39,"",Y39/X39)</f>
        <v/>
      </c>
      <c r="AA39" s="128"/>
      <c r="AB39" s="129"/>
      <c r="AC39" s="124" t="s">
        <v>19</v>
      </c>
      <c r="AD39" s="125"/>
      <c r="AE39" s="126">
        <f>SUM(AE6:AE38)</f>
        <v>0</v>
      </c>
      <c r="AF39" s="127">
        <f>SUM(AF6:AF38)</f>
        <v>0</v>
      </c>
      <c r="AG39" s="128" t="str">
        <f>IF(AF39=AE39,"",AF39/AE39)</f>
        <v/>
      </c>
      <c r="AH39" s="128"/>
      <c r="AI39" s="129"/>
      <c r="AJ39" s="117" t="s">
        <v>19</v>
      </c>
      <c r="AK39" s="117"/>
      <c r="AL39" s="118">
        <f>SUM(AL6:AL37)</f>
        <v>0</v>
      </c>
      <c r="AM39" s="119">
        <f>SUM(AM6:AM37)</f>
        <v>0</v>
      </c>
      <c r="AN39" s="120" t="str">
        <f>IF(AM39=AL39,"",AM39/AL39)</f>
        <v/>
      </c>
      <c r="AO39" s="120"/>
      <c r="AP39" s="60"/>
      <c r="AR39" s="136">
        <v>19</v>
      </c>
      <c r="AS39" s="137"/>
      <c r="AT39" s="137"/>
      <c r="AU39" s="137"/>
      <c r="AV39" s="137"/>
      <c r="AW39" s="137"/>
      <c r="AX39" s="137"/>
      <c r="AY39" s="137"/>
      <c r="AZ39" s="137">
        <f t="shared" si="22"/>
        <v>0</v>
      </c>
      <c r="BA39" s="137">
        <f>AI14</f>
        <v>0</v>
      </c>
      <c r="BB39" s="218"/>
      <c r="BC39" s="219"/>
      <c r="BD39" s="219"/>
      <c r="BE39" s="220"/>
      <c r="BF39" s="142">
        <f t="shared" si="23"/>
        <v>0</v>
      </c>
    </row>
    <row r="40" spans="1:58" ht="10.5" customHeight="1" x14ac:dyDescent="0.2">
      <c r="A40" s="32"/>
      <c r="B40" s="33"/>
      <c r="C40" s="33"/>
      <c r="D40" s="34"/>
      <c r="E40" s="34"/>
      <c r="F40" s="34"/>
      <c r="G40" s="34"/>
      <c r="H40" s="109"/>
      <c r="I40" s="33"/>
      <c r="J40" s="33"/>
      <c r="K40" s="34"/>
      <c r="L40" s="34"/>
      <c r="M40" s="34"/>
      <c r="N40" s="110"/>
      <c r="O40" s="109"/>
      <c r="P40" s="33"/>
      <c r="Q40" s="33"/>
      <c r="R40" s="33"/>
      <c r="S40" s="34"/>
      <c r="T40" s="34"/>
      <c r="U40" s="130"/>
      <c r="V40" s="109"/>
      <c r="W40" s="33"/>
      <c r="X40" s="33"/>
      <c r="Y40" s="33"/>
      <c r="Z40" s="34"/>
      <c r="AA40" s="34"/>
      <c r="AB40" s="110"/>
      <c r="AC40" s="33"/>
      <c r="AD40" s="33"/>
      <c r="AE40" s="33"/>
      <c r="AF40" s="33"/>
      <c r="AG40" s="34"/>
      <c r="AH40" s="34"/>
      <c r="AI40" s="34"/>
      <c r="AJ40" s="121"/>
      <c r="AK40" s="122"/>
      <c r="AL40" s="122"/>
      <c r="AM40" s="122"/>
      <c r="AN40" s="123"/>
      <c r="AO40" s="123"/>
      <c r="AP40" s="123"/>
      <c r="AR40" s="136">
        <v>20</v>
      </c>
      <c r="AS40" s="137"/>
      <c r="AT40" s="137"/>
      <c r="AU40" s="137"/>
      <c r="AV40" s="137"/>
      <c r="AW40" s="137"/>
      <c r="AX40" s="137"/>
      <c r="AY40" s="137"/>
      <c r="AZ40" s="137">
        <f t="shared" si="22"/>
        <v>0</v>
      </c>
      <c r="BA40" s="137">
        <f>AI21</f>
        <v>0</v>
      </c>
      <c r="BB40" s="218"/>
      <c r="BC40" s="219"/>
      <c r="BD40" s="219"/>
      <c r="BE40" s="220"/>
      <c r="BF40" s="142">
        <f t="shared" si="23"/>
        <v>0</v>
      </c>
    </row>
    <row r="41" spans="1:58" ht="10.5" customHeight="1" x14ac:dyDescent="0.2">
      <c r="A41" s="32"/>
      <c r="B41" s="33"/>
      <c r="C41" s="33"/>
      <c r="D41" s="34"/>
      <c r="E41" s="34"/>
      <c r="F41" s="34"/>
      <c r="G41" s="34"/>
      <c r="H41" s="109"/>
      <c r="I41" s="33"/>
      <c r="J41" s="33"/>
      <c r="K41" s="34"/>
      <c r="L41" s="34"/>
      <c r="M41" s="34"/>
      <c r="N41" s="110"/>
      <c r="O41" s="109"/>
      <c r="P41" s="33"/>
      <c r="Q41" s="33"/>
      <c r="R41" s="33"/>
      <c r="S41" s="34"/>
      <c r="T41" s="34"/>
      <c r="U41" s="130"/>
      <c r="V41" s="109"/>
      <c r="W41" s="33"/>
      <c r="X41" s="33"/>
      <c r="Y41" s="33"/>
      <c r="Z41" s="34"/>
      <c r="AA41" s="34"/>
      <c r="AB41" s="110"/>
      <c r="AC41" s="132"/>
      <c r="AD41" s="33"/>
      <c r="AE41" s="35"/>
      <c r="AF41" s="33"/>
      <c r="AG41" s="34"/>
      <c r="AH41" s="34"/>
      <c r="AI41" s="34"/>
      <c r="AJ41" s="109"/>
      <c r="AK41" s="33"/>
      <c r="AL41" s="33"/>
      <c r="AM41" s="33"/>
      <c r="AN41" s="34"/>
      <c r="AO41" s="34"/>
      <c r="AP41" s="34"/>
      <c r="AR41" s="136">
        <v>21</v>
      </c>
      <c r="AS41" s="137"/>
      <c r="AT41" s="137"/>
      <c r="AU41" s="137"/>
      <c r="AV41" s="137"/>
      <c r="AW41" s="137"/>
      <c r="AX41" s="137"/>
      <c r="AY41" s="137"/>
      <c r="AZ41" s="137">
        <f t="shared" si="22"/>
        <v>0</v>
      </c>
      <c r="BA41" s="137">
        <f>AI28</f>
        <v>0</v>
      </c>
      <c r="BB41" s="218"/>
      <c r="BC41" s="219"/>
      <c r="BD41" s="219"/>
      <c r="BE41" s="220"/>
      <c r="BF41" s="142">
        <f t="shared" si="23"/>
        <v>0</v>
      </c>
    </row>
    <row r="42" spans="1:58" ht="10.5" customHeight="1" x14ac:dyDescent="0.2">
      <c r="A42" s="32"/>
      <c r="B42" s="33"/>
      <c r="C42" s="33"/>
      <c r="D42" s="34"/>
      <c r="E42" s="34"/>
      <c r="F42" s="34"/>
      <c r="G42" s="34"/>
      <c r="H42" s="109"/>
      <c r="I42" s="33"/>
      <c r="J42" s="33"/>
      <c r="K42" s="34"/>
      <c r="L42" s="34"/>
      <c r="M42" s="34"/>
      <c r="N42" s="110"/>
      <c r="O42" s="109"/>
      <c r="P42" s="33"/>
      <c r="Q42" s="33"/>
      <c r="R42" s="33"/>
      <c r="S42" s="34"/>
      <c r="T42" s="34"/>
      <c r="U42" s="130"/>
      <c r="V42" s="109"/>
      <c r="W42" s="33"/>
      <c r="X42" s="35"/>
      <c r="Y42" s="33"/>
      <c r="Z42" s="34"/>
      <c r="AA42" s="34"/>
      <c r="AB42" s="110"/>
      <c r="AC42" s="132"/>
      <c r="AD42" s="33"/>
      <c r="AE42" s="33"/>
      <c r="AF42" s="33"/>
      <c r="AG42" s="34"/>
      <c r="AH42" s="34"/>
      <c r="AI42" s="34"/>
      <c r="AJ42" s="109"/>
      <c r="AK42" s="33"/>
      <c r="AL42" s="33"/>
      <c r="AM42" s="33"/>
      <c r="AN42" s="34"/>
      <c r="AO42" s="34"/>
      <c r="AP42" s="34"/>
      <c r="AR42" s="136">
        <v>22</v>
      </c>
      <c r="AS42" s="137"/>
      <c r="AT42" s="137"/>
      <c r="AU42" s="137"/>
      <c r="AV42" s="137"/>
      <c r="AW42" s="137"/>
      <c r="AX42" s="137"/>
      <c r="AY42" s="137"/>
      <c r="AZ42" s="137">
        <f t="shared" si="22"/>
        <v>0</v>
      </c>
      <c r="BA42" s="137" t="e">
        <f>#REF!</f>
        <v>#REF!</v>
      </c>
      <c r="BB42" s="218"/>
      <c r="BC42" s="219"/>
      <c r="BD42" s="219"/>
      <c r="BE42" s="220"/>
      <c r="BF42" s="142" t="e">
        <f t="shared" si="23"/>
        <v>#REF!</v>
      </c>
    </row>
    <row r="43" spans="1:58" ht="10.5" customHeight="1" x14ac:dyDescent="0.2">
      <c r="A43" s="32"/>
      <c r="B43" s="33"/>
      <c r="C43" s="33"/>
      <c r="D43" s="34"/>
      <c r="E43" s="34"/>
      <c r="F43" s="34"/>
      <c r="G43" s="34"/>
      <c r="H43" s="111"/>
      <c r="I43" s="33"/>
      <c r="J43" s="33"/>
      <c r="K43" s="34"/>
      <c r="L43" s="34"/>
      <c r="M43" s="34"/>
      <c r="N43" s="110"/>
      <c r="O43" s="109"/>
      <c r="P43" s="33"/>
      <c r="Q43" s="33"/>
      <c r="R43" s="33"/>
      <c r="S43" s="34"/>
      <c r="T43" s="34"/>
      <c r="U43" s="130"/>
      <c r="V43" s="109"/>
      <c r="W43" s="33"/>
      <c r="X43" s="33"/>
      <c r="Y43" s="33"/>
      <c r="Z43" s="34"/>
      <c r="AA43" s="34"/>
      <c r="AB43" s="110"/>
      <c r="AC43" s="33"/>
      <c r="AD43" s="33"/>
      <c r="AE43" s="33"/>
      <c r="AF43" s="33"/>
      <c r="AG43" s="34"/>
      <c r="AH43" s="34"/>
      <c r="AI43" s="34"/>
      <c r="AJ43" s="109"/>
      <c r="AK43" s="33"/>
      <c r="AL43" s="33"/>
      <c r="AM43" s="33"/>
      <c r="AN43" s="34"/>
      <c r="AO43" s="34"/>
      <c r="AP43" s="34"/>
      <c r="AR43" s="136">
        <v>23</v>
      </c>
      <c r="AS43" s="137"/>
      <c r="AT43" s="137"/>
      <c r="AU43" s="137"/>
      <c r="AV43" s="137"/>
      <c r="AW43" s="137"/>
      <c r="AX43" s="137"/>
      <c r="AY43" s="137"/>
      <c r="AZ43" s="137">
        <f t="shared" si="22"/>
        <v>0</v>
      </c>
      <c r="BA43" s="137">
        <f>AP11</f>
        <v>0</v>
      </c>
      <c r="BB43" s="218"/>
      <c r="BC43" s="219"/>
      <c r="BD43" s="219"/>
      <c r="BE43" s="220"/>
      <c r="BF43" s="142">
        <f t="shared" si="23"/>
        <v>0</v>
      </c>
    </row>
    <row r="44" spans="1:58" ht="10.5" customHeight="1" x14ac:dyDescent="0.2">
      <c r="A44" s="32"/>
      <c r="B44" s="33"/>
      <c r="C44" s="33"/>
      <c r="D44" s="34"/>
      <c r="E44" s="34"/>
      <c r="F44" s="34"/>
      <c r="G44" s="34"/>
      <c r="H44" s="109"/>
      <c r="I44" s="33"/>
      <c r="J44" s="33"/>
      <c r="K44" s="34"/>
      <c r="L44" s="34"/>
      <c r="M44" s="34"/>
      <c r="N44" s="110"/>
      <c r="O44" s="109"/>
      <c r="P44" s="33"/>
      <c r="Q44" s="33"/>
      <c r="R44" s="33"/>
      <c r="S44" s="34"/>
      <c r="T44" s="34"/>
      <c r="U44" s="130"/>
      <c r="V44" s="109"/>
      <c r="W44" s="33"/>
      <c r="X44" s="33"/>
      <c r="Y44" s="33"/>
      <c r="Z44" s="34"/>
      <c r="AA44" s="34"/>
      <c r="AB44" s="110"/>
      <c r="AC44" s="132"/>
      <c r="AD44" s="33"/>
      <c r="AE44" s="35"/>
      <c r="AF44" s="33"/>
      <c r="AG44" s="34"/>
      <c r="AH44" s="34"/>
      <c r="AI44" s="34"/>
      <c r="AJ44" s="109"/>
      <c r="AK44" s="33"/>
      <c r="AL44" s="33"/>
      <c r="AM44" s="33"/>
      <c r="AN44" s="34"/>
      <c r="AO44" s="34"/>
      <c r="AP44" s="34"/>
      <c r="AR44" s="136">
        <v>24</v>
      </c>
      <c r="AS44" s="137"/>
      <c r="AT44" s="137"/>
      <c r="AU44" s="137"/>
      <c r="AV44" s="137"/>
      <c r="AW44" s="137"/>
      <c r="AX44" s="137"/>
      <c r="AY44" s="137"/>
      <c r="AZ44" s="137">
        <f t="shared" si="22"/>
        <v>0</v>
      </c>
      <c r="BA44" s="137">
        <f>AP18</f>
        <v>0</v>
      </c>
      <c r="BB44" s="218"/>
      <c r="BC44" s="219"/>
      <c r="BD44" s="219"/>
      <c r="BE44" s="220"/>
      <c r="BF44" s="142">
        <f t="shared" si="23"/>
        <v>0</v>
      </c>
    </row>
    <row r="45" spans="1:58" ht="10.5" customHeight="1" x14ac:dyDescent="0.2">
      <c r="A45" s="112"/>
      <c r="B45" s="113"/>
      <c r="C45" s="113"/>
      <c r="D45" s="114"/>
      <c r="E45" s="114"/>
      <c r="F45" s="114"/>
      <c r="G45" s="115"/>
      <c r="H45" s="112"/>
      <c r="I45" s="113"/>
      <c r="J45" s="113"/>
      <c r="K45" s="114"/>
      <c r="L45" s="114"/>
      <c r="M45" s="114"/>
      <c r="N45" s="115"/>
      <c r="O45" s="112"/>
      <c r="P45" s="113"/>
      <c r="Q45" s="113"/>
      <c r="R45" s="113"/>
      <c r="S45" s="114"/>
      <c r="T45" s="114"/>
      <c r="U45" s="131"/>
      <c r="V45" s="112"/>
      <c r="W45" s="113"/>
      <c r="X45" s="113"/>
      <c r="Y45" s="113"/>
      <c r="Z45" s="114"/>
      <c r="AA45" s="114"/>
      <c r="AB45" s="115"/>
      <c r="AC45" s="113"/>
      <c r="AD45" s="113"/>
      <c r="AE45" s="113"/>
      <c r="AF45" s="113"/>
      <c r="AG45" s="114"/>
      <c r="AH45" s="114"/>
      <c r="AI45" s="114"/>
      <c r="AJ45" s="112"/>
      <c r="AK45" s="113"/>
      <c r="AL45" s="113"/>
      <c r="AM45" s="113"/>
      <c r="AN45" s="114"/>
      <c r="AO45" s="114"/>
      <c r="AP45" s="114"/>
      <c r="AR45" s="136">
        <v>25</v>
      </c>
      <c r="AS45" s="137"/>
      <c r="AT45" s="137"/>
      <c r="AU45" s="137"/>
      <c r="AV45" s="137"/>
      <c r="AW45" s="137"/>
      <c r="AX45" s="137"/>
      <c r="AY45" s="137"/>
      <c r="AZ45" s="137">
        <f t="shared" si="22"/>
        <v>0</v>
      </c>
      <c r="BA45" s="137">
        <f>AP25</f>
        <v>0</v>
      </c>
      <c r="BB45" s="218"/>
      <c r="BC45" s="219"/>
      <c r="BD45" s="219"/>
      <c r="BE45" s="220"/>
      <c r="BF45" s="142">
        <f t="shared" si="23"/>
        <v>0</v>
      </c>
    </row>
    <row r="46" spans="1:58" ht="10.5" customHeight="1" x14ac:dyDescent="0.2">
      <c r="E46" s="17"/>
      <c r="F46" s="17"/>
      <c r="L46" s="17"/>
      <c r="M46" s="17"/>
      <c r="Q46" s="2"/>
      <c r="R46" s="8"/>
      <c r="S46" s="17"/>
      <c r="T46" s="17"/>
      <c r="U46" s="20"/>
      <c r="Y46" s="8"/>
      <c r="Z46" s="17"/>
      <c r="AA46" s="17"/>
      <c r="AF46" s="8"/>
      <c r="AG46" s="17"/>
      <c r="AH46" s="17"/>
      <c r="AL46" s="2"/>
      <c r="AM46" s="8"/>
      <c r="AN46" s="17"/>
      <c r="AO46" s="17"/>
      <c r="AR46" s="136">
        <v>26</v>
      </c>
      <c r="AS46" s="137"/>
      <c r="AT46" s="137"/>
      <c r="AU46" s="137"/>
      <c r="AV46" s="137"/>
      <c r="AW46" s="137"/>
      <c r="AX46" s="137"/>
      <c r="AY46" s="137"/>
      <c r="AZ46" s="137">
        <f t="shared" si="22"/>
        <v>0</v>
      </c>
      <c r="BA46" s="137">
        <f>AP32</f>
        <v>0</v>
      </c>
      <c r="BB46" s="218"/>
      <c r="BC46" s="219"/>
      <c r="BD46" s="219"/>
      <c r="BE46" s="220"/>
      <c r="BF46" s="142">
        <f t="shared" si="23"/>
        <v>0</v>
      </c>
    </row>
    <row r="47" spans="1:58" ht="10.5" customHeight="1" x14ac:dyDescent="0.2">
      <c r="A47" s="223" t="s">
        <v>13</v>
      </c>
      <c r="B47" s="224"/>
      <c r="C47" s="224"/>
      <c r="D47" s="224"/>
      <c r="E47" s="224"/>
      <c r="F47" s="224"/>
      <c r="G47" s="225"/>
      <c r="H47" s="224" t="s">
        <v>14</v>
      </c>
      <c r="I47" s="224"/>
      <c r="J47" s="224"/>
      <c r="K47" s="224"/>
      <c r="L47" s="224"/>
      <c r="M47" s="224"/>
      <c r="N47" s="224"/>
      <c r="O47" s="223" t="s">
        <v>15</v>
      </c>
      <c r="P47" s="224"/>
      <c r="Q47" s="224"/>
      <c r="R47" s="224"/>
      <c r="S47" s="224"/>
      <c r="T47" s="224"/>
      <c r="U47" s="225"/>
      <c r="V47" s="224" t="s">
        <v>16</v>
      </c>
      <c r="W47" s="224"/>
      <c r="X47" s="224"/>
      <c r="Y47" s="224"/>
      <c r="Z47" s="224"/>
      <c r="AA47" s="224"/>
      <c r="AB47" s="224"/>
      <c r="AC47" s="223" t="s">
        <v>17</v>
      </c>
      <c r="AD47" s="224"/>
      <c r="AE47" s="224"/>
      <c r="AF47" s="224"/>
      <c r="AG47" s="224"/>
      <c r="AH47" s="224"/>
      <c r="AI47" s="225"/>
      <c r="AJ47" s="224" t="s">
        <v>18</v>
      </c>
      <c r="AK47" s="224"/>
      <c r="AL47" s="224"/>
      <c r="AM47" s="224"/>
      <c r="AN47" s="224"/>
      <c r="AO47" s="224"/>
      <c r="AP47" s="225"/>
      <c r="AR47" s="136">
        <v>27</v>
      </c>
      <c r="AS47" s="137"/>
      <c r="AT47" s="137"/>
      <c r="AU47" s="137"/>
      <c r="AV47" s="137"/>
      <c r="AW47" s="137"/>
      <c r="AX47" s="137"/>
      <c r="AY47" s="137"/>
      <c r="AZ47" s="137">
        <f t="shared" si="22"/>
        <v>0</v>
      </c>
      <c r="BA47" s="137">
        <f>G52</f>
        <v>0</v>
      </c>
      <c r="BB47" s="218"/>
      <c r="BC47" s="219"/>
      <c r="BD47" s="219"/>
      <c r="BE47" s="220"/>
      <c r="BF47" s="142">
        <f t="shared" ref="BF47:BF72" si="35">BA47-AZ47</f>
        <v>0</v>
      </c>
    </row>
    <row r="48" spans="1:58" ht="10.5" customHeight="1" x14ac:dyDescent="0.2">
      <c r="A48" s="67"/>
      <c r="B48" s="68"/>
      <c r="C48" s="69" t="s">
        <v>20</v>
      </c>
      <c r="D48" s="68" t="s">
        <v>21</v>
      </c>
      <c r="E48" s="68" t="s">
        <v>33</v>
      </c>
      <c r="F48" s="68" t="s">
        <v>32</v>
      </c>
      <c r="G48" s="196"/>
      <c r="H48" s="186"/>
      <c r="I48" s="186"/>
      <c r="J48" s="189" t="s">
        <v>20</v>
      </c>
      <c r="K48" s="190" t="s">
        <v>21</v>
      </c>
      <c r="L48" s="186" t="s">
        <v>33</v>
      </c>
      <c r="M48" s="186" t="s">
        <v>32</v>
      </c>
      <c r="N48" s="195"/>
      <c r="O48" s="67"/>
      <c r="P48" s="68"/>
      <c r="Q48" s="69" t="s">
        <v>20</v>
      </c>
      <c r="R48" s="68" t="s">
        <v>21</v>
      </c>
      <c r="S48" s="68" t="s">
        <v>33</v>
      </c>
      <c r="T48" s="68" t="s">
        <v>32</v>
      </c>
      <c r="U48" s="196"/>
      <c r="V48" s="186"/>
      <c r="W48" s="186"/>
      <c r="X48" s="189" t="s">
        <v>20</v>
      </c>
      <c r="Y48" s="186" t="s">
        <v>21</v>
      </c>
      <c r="Z48" s="186" t="s">
        <v>33</v>
      </c>
      <c r="AA48" s="186" t="s">
        <v>32</v>
      </c>
      <c r="AB48" s="195"/>
      <c r="AC48" s="67"/>
      <c r="AD48" s="68"/>
      <c r="AE48" s="72" t="s">
        <v>20</v>
      </c>
      <c r="AF48" s="68" t="s">
        <v>21</v>
      </c>
      <c r="AG48" s="68" t="s">
        <v>33</v>
      </c>
      <c r="AH48" s="68" t="s">
        <v>32</v>
      </c>
      <c r="AI48" s="196"/>
      <c r="AJ48" s="186"/>
      <c r="AK48" s="186"/>
      <c r="AL48" s="187" t="s">
        <v>20</v>
      </c>
      <c r="AM48" s="186" t="s">
        <v>21</v>
      </c>
      <c r="AN48" s="186" t="s">
        <v>33</v>
      </c>
      <c r="AO48" s="186" t="s">
        <v>32</v>
      </c>
      <c r="AP48" s="188"/>
      <c r="AR48" s="136">
        <v>28</v>
      </c>
      <c r="AS48" s="137"/>
      <c r="AT48" s="137"/>
      <c r="AU48" s="137"/>
      <c r="AV48" s="137"/>
      <c r="AW48" s="137"/>
      <c r="AX48" s="137"/>
      <c r="AY48" s="137"/>
      <c r="AZ48" s="137">
        <f t="shared" si="22"/>
        <v>0</v>
      </c>
      <c r="BA48" s="137">
        <f>G59</f>
        <v>0</v>
      </c>
      <c r="BB48" s="218"/>
      <c r="BC48" s="219"/>
      <c r="BD48" s="219"/>
      <c r="BE48" s="220"/>
      <c r="BF48" s="142">
        <f t="shared" si="35"/>
        <v>0</v>
      </c>
    </row>
    <row r="49" spans="1:58" s="10" customFormat="1" ht="10.5" customHeight="1" x14ac:dyDescent="0.2">
      <c r="A49" s="50"/>
      <c r="B49" s="27"/>
      <c r="C49" s="28"/>
      <c r="D49" s="38"/>
      <c r="E49" s="30" t="str">
        <f t="shared" ref="E49:E75" si="36">IF(D49=C49,"",D49/C49)</f>
        <v/>
      </c>
      <c r="F49" s="30"/>
      <c r="G49" s="39"/>
      <c r="H49" s="50"/>
      <c r="I49" s="27"/>
      <c r="J49" s="28"/>
      <c r="K49" s="38"/>
      <c r="L49" s="57" t="str">
        <f t="shared" ref="L49:L76" si="37">IF(K49=J49,"",K49/J49)</f>
        <v/>
      </c>
      <c r="M49" s="30"/>
      <c r="N49" s="75"/>
      <c r="O49" s="50"/>
      <c r="P49" s="27"/>
      <c r="Q49" s="28"/>
      <c r="R49" s="37"/>
      <c r="S49" s="30" t="str">
        <f t="shared" ref="S49:S75" si="38">IF(R49=Q49,"",R49/Q49)</f>
        <v/>
      </c>
      <c r="T49" s="30"/>
      <c r="U49" s="75"/>
      <c r="V49" s="50"/>
      <c r="W49" s="27"/>
      <c r="X49" s="28"/>
      <c r="Y49" s="37"/>
      <c r="Z49" s="30" t="str">
        <f t="shared" ref="Z49:Z76" si="39">IF(Y49=X49,"",Y49/X49)</f>
        <v/>
      </c>
      <c r="AA49" s="30"/>
      <c r="AB49" s="75"/>
      <c r="AC49" s="44"/>
      <c r="AD49" s="45"/>
      <c r="AE49" s="46"/>
      <c r="AF49" s="183"/>
      <c r="AG49" s="30" t="str">
        <f t="shared" ref="AG49:AG75" si="40">IF(AF49=AE49,"",AF49/AE49)</f>
        <v/>
      </c>
      <c r="AH49" s="48"/>
      <c r="AI49" s="49"/>
      <c r="AJ49" s="50"/>
      <c r="AK49" s="27"/>
      <c r="AL49" s="28"/>
      <c r="AM49" s="37"/>
      <c r="AN49" s="30" t="str">
        <f t="shared" ref="AN49:AN68" si="41">IF(AM49=AL49,"",AM49/AL49)</f>
        <v/>
      </c>
      <c r="AO49" s="30"/>
      <c r="AP49" s="51"/>
      <c r="AR49" s="136">
        <v>29</v>
      </c>
      <c r="AS49" s="137"/>
      <c r="AT49" s="137"/>
      <c r="AU49" s="137"/>
      <c r="AV49" s="137"/>
      <c r="AW49" s="137"/>
      <c r="AX49" s="137"/>
      <c r="AY49" s="137"/>
      <c r="AZ49" s="137">
        <f t="shared" si="22"/>
        <v>0</v>
      </c>
      <c r="BA49" s="137">
        <f>G66</f>
        <v>0</v>
      </c>
      <c r="BB49" s="218"/>
      <c r="BC49" s="219"/>
      <c r="BD49" s="219"/>
      <c r="BE49" s="220"/>
      <c r="BF49" s="142">
        <f t="shared" si="35"/>
        <v>0</v>
      </c>
    </row>
    <row r="50" spans="1:58" s="3" customFormat="1" ht="10.5" customHeight="1" x14ac:dyDescent="0.2">
      <c r="A50" s="50" t="s">
        <v>3</v>
      </c>
      <c r="B50" s="27"/>
      <c r="C50" s="28"/>
      <c r="D50" s="38"/>
      <c r="E50" s="30" t="str">
        <f t="shared" si="36"/>
        <v/>
      </c>
      <c r="F50" s="30"/>
      <c r="G50" s="39"/>
      <c r="H50" s="44" t="s">
        <v>6</v>
      </c>
      <c r="I50" s="45"/>
      <c r="J50" s="46"/>
      <c r="K50" s="191"/>
      <c r="L50" s="30" t="str">
        <f t="shared" si="37"/>
        <v/>
      </c>
      <c r="M50" s="48"/>
      <c r="N50" s="74">
        <v>31</v>
      </c>
      <c r="O50" s="50" t="s">
        <v>2</v>
      </c>
      <c r="P50" s="27"/>
      <c r="Q50" s="28"/>
      <c r="R50" s="37"/>
      <c r="S50" s="30" t="str">
        <f t="shared" si="38"/>
        <v/>
      </c>
      <c r="T50" s="30"/>
      <c r="U50" s="75"/>
      <c r="V50" s="52" t="s">
        <v>4</v>
      </c>
      <c r="W50" s="12"/>
      <c r="X50" s="28"/>
      <c r="Y50" s="27"/>
      <c r="Z50" s="30" t="str">
        <f t="shared" si="39"/>
        <v/>
      </c>
      <c r="AA50" s="30"/>
      <c r="AB50" s="75"/>
      <c r="AC50" s="50" t="s">
        <v>0</v>
      </c>
      <c r="AD50" s="27"/>
      <c r="AE50" s="28"/>
      <c r="AF50" s="37"/>
      <c r="AG50" s="30" t="str">
        <f t="shared" si="40"/>
        <v/>
      </c>
      <c r="AH50" s="30"/>
      <c r="AI50" s="51"/>
      <c r="AJ50" s="50" t="s">
        <v>2</v>
      </c>
      <c r="AK50" s="27"/>
      <c r="AL50" s="28"/>
      <c r="AM50" s="37"/>
      <c r="AN50" s="30" t="str">
        <f t="shared" si="41"/>
        <v/>
      </c>
      <c r="AO50" s="30"/>
      <c r="AP50" s="51"/>
      <c r="AR50" s="136">
        <v>30</v>
      </c>
      <c r="AS50" s="137"/>
      <c r="AT50" s="137"/>
      <c r="AU50" s="137"/>
      <c r="AV50" s="137"/>
      <c r="AW50" s="137"/>
      <c r="AX50" s="137"/>
      <c r="AY50" s="137"/>
      <c r="AZ50" s="137">
        <f t="shared" si="22"/>
        <v>0</v>
      </c>
      <c r="BA50" s="137">
        <f>G73</f>
        <v>0</v>
      </c>
      <c r="BB50" s="218"/>
      <c r="BC50" s="219"/>
      <c r="BD50" s="219"/>
      <c r="BE50" s="220"/>
      <c r="BF50" s="142">
        <f t="shared" si="35"/>
        <v>0</v>
      </c>
    </row>
    <row r="51" spans="1:58" ht="10.5" customHeight="1" x14ac:dyDescent="0.2">
      <c r="A51" s="52" t="s">
        <v>4</v>
      </c>
      <c r="B51" s="12">
        <v>1</v>
      </c>
      <c r="C51" s="28"/>
      <c r="D51" s="38"/>
      <c r="E51" s="30" t="str">
        <f t="shared" si="36"/>
        <v/>
      </c>
      <c r="F51" s="30"/>
      <c r="G51" s="39"/>
      <c r="H51" s="50" t="s">
        <v>0</v>
      </c>
      <c r="I51" s="27">
        <v>1</v>
      </c>
      <c r="J51" s="28"/>
      <c r="K51" s="38"/>
      <c r="L51" s="30" t="str">
        <f t="shared" si="37"/>
        <v/>
      </c>
      <c r="M51" s="30"/>
      <c r="N51" s="75"/>
      <c r="O51" s="50" t="s">
        <v>3</v>
      </c>
      <c r="P51" s="27">
        <v>1</v>
      </c>
      <c r="Q51" s="28"/>
      <c r="R51" s="37"/>
      <c r="S51" s="30" t="str">
        <f t="shared" si="38"/>
        <v/>
      </c>
      <c r="T51" s="30"/>
      <c r="U51" s="75"/>
      <c r="V51" s="52" t="s">
        <v>5</v>
      </c>
      <c r="W51" s="12">
        <v>1</v>
      </c>
      <c r="X51" s="13"/>
      <c r="Y51" s="21"/>
      <c r="Z51" s="82" t="str">
        <f t="shared" si="39"/>
        <v/>
      </c>
      <c r="AA51" s="18"/>
      <c r="AB51" s="77">
        <f>SUM(X49:X51)+Q75+Q76+Q77+Q78+Q79+Q80</f>
        <v>0</v>
      </c>
      <c r="AC51" s="50" t="s">
        <v>1</v>
      </c>
      <c r="AD51" s="27">
        <v>1</v>
      </c>
      <c r="AE51" s="28"/>
      <c r="AF51" s="37"/>
      <c r="AG51" s="30" t="str">
        <f t="shared" si="40"/>
        <v/>
      </c>
      <c r="AH51" s="30"/>
      <c r="AI51" s="51"/>
      <c r="AJ51" s="50" t="s">
        <v>3</v>
      </c>
      <c r="AK51" s="27">
        <v>1</v>
      </c>
      <c r="AL51" s="28"/>
      <c r="AM51" s="37"/>
      <c r="AN51" s="30" t="str">
        <f t="shared" si="41"/>
        <v/>
      </c>
      <c r="AO51" s="30"/>
      <c r="AP51" s="51"/>
      <c r="AR51" s="136">
        <v>31</v>
      </c>
      <c r="AS51" s="137"/>
      <c r="AT51" s="137"/>
      <c r="AU51" s="137"/>
      <c r="AV51" s="137"/>
      <c r="AW51" s="137"/>
      <c r="AX51" s="137"/>
      <c r="AY51" s="137"/>
      <c r="AZ51" s="137">
        <f t="shared" si="22"/>
        <v>0</v>
      </c>
      <c r="BA51" s="137">
        <f>N49</f>
        <v>0</v>
      </c>
      <c r="BB51" s="218"/>
      <c r="BC51" s="219"/>
      <c r="BD51" s="219"/>
      <c r="BE51" s="220"/>
      <c r="BF51" s="142">
        <f t="shared" si="35"/>
        <v>0</v>
      </c>
    </row>
    <row r="52" spans="1:58" ht="10.5" customHeight="1" x14ac:dyDescent="0.2">
      <c r="A52" s="52" t="s">
        <v>5</v>
      </c>
      <c r="B52" s="12">
        <v>2</v>
      </c>
      <c r="C52" s="13"/>
      <c r="D52" s="192"/>
      <c r="E52" s="82" t="str">
        <f t="shared" si="36"/>
        <v/>
      </c>
      <c r="F52" s="82" t="str">
        <f t="shared" ref="F52" si="42">IF(E52=D52,"",E52/D52)</f>
        <v/>
      </c>
      <c r="G52" s="43">
        <f>SUM(C49:C52)+AL33+AL34+AL35+AL36+AL37</f>
        <v>0</v>
      </c>
      <c r="H52" s="50" t="s">
        <v>1</v>
      </c>
      <c r="I52" s="27">
        <v>2</v>
      </c>
      <c r="J52" s="28"/>
      <c r="K52" s="38"/>
      <c r="L52" s="30" t="str">
        <f t="shared" si="37"/>
        <v/>
      </c>
      <c r="M52" s="30"/>
      <c r="N52" s="75"/>
      <c r="O52" s="52" t="s">
        <v>4</v>
      </c>
      <c r="P52" s="12">
        <v>2</v>
      </c>
      <c r="Q52" s="28"/>
      <c r="R52" s="37"/>
      <c r="S52" s="30" t="str">
        <f t="shared" si="38"/>
        <v/>
      </c>
      <c r="T52" s="30"/>
      <c r="U52" s="75"/>
      <c r="V52" s="44" t="s">
        <v>6</v>
      </c>
      <c r="W52" s="45">
        <v>2</v>
      </c>
      <c r="X52" s="46"/>
      <c r="Y52" s="45"/>
      <c r="Z52" s="30" t="str">
        <f t="shared" si="39"/>
        <v/>
      </c>
      <c r="AA52" s="48"/>
      <c r="AB52" s="74">
        <v>40</v>
      </c>
      <c r="AC52" s="50" t="s">
        <v>2</v>
      </c>
      <c r="AD52" s="27">
        <v>2</v>
      </c>
      <c r="AE52" s="28"/>
      <c r="AF52" s="37"/>
      <c r="AG52" s="30" t="str">
        <f t="shared" si="40"/>
        <v/>
      </c>
      <c r="AH52" s="30"/>
      <c r="AI52" s="51"/>
      <c r="AJ52" s="12" t="s">
        <v>4</v>
      </c>
      <c r="AK52" s="12">
        <v>2</v>
      </c>
      <c r="AL52" s="28"/>
      <c r="AM52" s="27"/>
      <c r="AN52" s="30" t="str">
        <f t="shared" si="41"/>
        <v/>
      </c>
      <c r="AO52" s="30"/>
      <c r="AP52" s="51"/>
      <c r="AR52" s="136">
        <v>32</v>
      </c>
      <c r="AS52" s="137"/>
      <c r="AT52" s="137"/>
      <c r="AU52" s="137"/>
      <c r="AV52" s="137"/>
      <c r="AW52" s="137"/>
      <c r="AX52" s="137"/>
      <c r="AY52" s="137"/>
      <c r="AZ52" s="137">
        <f t="shared" si="22"/>
        <v>0</v>
      </c>
      <c r="BA52" s="137">
        <f>N56</f>
        <v>0</v>
      </c>
      <c r="BB52" s="218"/>
      <c r="BC52" s="219"/>
      <c r="BD52" s="219"/>
      <c r="BE52" s="220"/>
      <c r="BF52" s="142">
        <f t="shared" si="35"/>
        <v>0</v>
      </c>
    </row>
    <row r="53" spans="1:58" ht="10.5" customHeight="1" x14ac:dyDescent="0.2">
      <c r="A53" s="44" t="s">
        <v>6</v>
      </c>
      <c r="B53" s="45">
        <v>3</v>
      </c>
      <c r="C53" s="46"/>
      <c r="D53" s="191"/>
      <c r="E53" s="30" t="str">
        <f t="shared" si="36"/>
        <v/>
      </c>
      <c r="F53" s="48"/>
      <c r="G53" s="49">
        <v>27</v>
      </c>
      <c r="H53" s="50" t="s">
        <v>2</v>
      </c>
      <c r="I53" s="27">
        <v>3</v>
      </c>
      <c r="J53" s="28"/>
      <c r="K53" s="38"/>
      <c r="L53" s="30" t="str">
        <f t="shared" si="37"/>
        <v/>
      </c>
      <c r="M53" s="30"/>
      <c r="N53" s="75"/>
      <c r="O53" s="78" t="s">
        <v>5</v>
      </c>
      <c r="P53" s="79">
        <v>3</v>
      </c>
      <c r="Q53" s="80"/>
      <c r="R53" s="185"/>
      <c r="S53" s="82" t="str">
        <f t="shared" si="38"/>
        <v/>
      </c>
      <c r="T53" s="82"/>
      <c r="U53" s="184">
        <f>SUM(Q49:Q53)+J78+J79+J80+J81</f>
        <v>0</v>
      </c>
      <c r="V53" s="50" t="s">
        <v>0</v>
      </c>
      <c r="W53" s="27">
        <v>3</v>
      </c>
      <c r="X53" s="28"/>
      <c r="Y53" s="37"/>
      <c r="Z53" s="30" t="str">
        <f t="shared" si="39"/>
        <v/>
      </c>
      <c r="AA53" s="30"/>
      <c r="AB53" s="75"/>
      <c r="AC53" s="50" t="s">
        <v>3</v>
      </c>
      <c r="AD53" s="27">
        <v>3</v>
      </c>
      <c r="AE53" s="28"/>
      <c r="AF53" s="37"/>
      <c r="AG53" s="30" t="str">
        <f t="shared" si="40"/>
        <v/>
      </c>
      <c r="AH53" s="30"/>
      <c r="AI53" s="51"/>
      <c r="AJ53" s="52" t="s">
        <v>5</v>
      </c>
      <c r="AK53" s="12">
        <v>3</v>
      </c>
      <c r="AL53" s="13"/>
      <c r="AM53" s="21"/>
      <c r="AN53" s="82" t="str">
        <f t="shared" si="41"/>
        <v/>
      </c>
      <c r="AO53" s="18"/>
      <c r="AP53" s="77">
        <f>SUM(AL49:AL53)+AE77+AE78+AE79+AE80</f>
        <v>0</v>
      </c>
      <c r="AR53" s="136">
        <v>33</v>
      </c>
      <c r="AS53" s="137"/>
      <c r="AT53" s="137"/>
      <c r="AU53" s="137"/>
      <c r="AV53" s="137"/>
      <c r="AW53" s="137"/>
      <c r="AX53" s="137"/>
      <c r="AY53" s="137"/>
      <c r="AZ53" s="137">
        <f t="shared" si="22"/>
        <v>0</v>
      </c>
      <c r="BA53" s="137">
        <f>N63</f>
        <v>0</v>
      </c>
      <c r="BB53" s="218"/>
      <c r="BC53" s="219"/>
      <c r="BD53" s="219"/>
      <c r="BE53" s="220"/>
      <c r="BF53" s="142">
        <f t="shared" si="35"/>
        <v>0</v>
      </c>
    </row>
    <row r="54" spans="1:58" ht="10.5" customHeight="1" x14ac:dyDescent="0.2">
      <c r="A54" s="50" t="s">
        <v>0</v>
      </c>
      <c r="B54" s="27">
        <v>4</v>
      </c>
      <c r="C54" s="28"/>
      <c r="D54" s="38"/>
      <c r="E54" s="30" t="str">
        <f t="shared" si="36"/>
        <v/>
      </c>
      <c r="F54" s="30"/>
      <c r="G54" s="51"/>
      <c r="H54" s="50" t="s">
        <v>3</v>
      </c>
      <c r="I54" s="27">
        <v>4</v>
      </c>
      <c r="J54" s="28"/>
      <c r="K54" s="38"/>
      <c r="L54" s="30" t="str">
        <f t="shared" si="37"/>
        <v/>
      </c>
      <c r="M54" s="30"/>
      <c r="N54" s="40"/>
      <c r="O54" s="27" t="s">
        <v>6</v>
      </c>
      <c r="P54" s="27">
        <v>4</v>
      </c>
      <c r="Q54" s="28"/>
      <c r="R54" s="37"/>
      <c r="S54" s="30" t="str">
        <f t="shared" si="38"/>
        <v/>
      </c>
      <c r="T54" s="30"/>
      <c r="U54" s="41">
        <v>36</v>
      </c>
      <c r="V54" s="27" t="s">
        <v>1</v>
      </c>
      <c r="W54" s="27">
        <v>4</v>
      </c>
      <c r="X54" s="28"/>
      <c r="Y54" s="37"/>
      <c r="Z54" s="30" t="str">
        <f t="shared" si="39"/>
        <v/>
      </c>
      <c r="AA54" s="30"/>
      <c r="AB54" s="75"/>
      <c r="AC54" s="52" t="s">
        <v>4</v>
      </c>
      <c r="AD54" s="12">
        <v>4</v>
      </c>
      <c r="AE54" s="28"/>
      <c r="AF54" s="27"/>
      <c r="AG54" s="30" t="str">
        <f t="shared" si="40"/>
        <v/>
      </c>
      <c r="AH54" s="30"/>
      <c r="AI54" s="51"/>
      <c r="AJ54" s="44" t="s">
        <v>6</v>
      </c>
      <c r="AK54" s="45">
        <v>4</v>
      </c>
      <c r="AL54" s="46"/>
      <c r="AM54" s="183"/>
      <c r="AN54" s="30" t="str">
        <f t="shared" si="41"/>
        <v/>
      </c>
      <c r="AO54" s="48"/>
      <c r="AP54" s="49">
        <v>49</v>
      </c>
      <c r="AR54" s="136">
        <v>34</v>
      </c>
      <c r="AS54" s="137"/>
      <c r="AT54" s="137"/>
      <c r="AU54" s="137"/>
      <c r="AV54" s="137"/>
      <c r="AW54" s="137"/>
      <c r="AX54" s="137"/>
      <c r="AY54" s="137"/>
      <c r="AZ54" s="137">
        <f t="shared" si="22"/>
        <v>0</v>
      </c>
      <c r="BA54" s="137">
        <f>N70</f>
        <v>0</v>
      </c>
      <c r="BB54" s="218"/>
      <c r="BC54" s="219"/>
      <c r="BD54" s="219"/>
      <c r="BE54" s="220"/>
      <c r="BF54" s="142">
        <f t="shared" si="35"/>
        <v>0</v>
      </c>
    </row>
    <row r="55" spans="1:58" ht="10.5" customHeight="1" x14ac:dyDescent="0.2">
      <c r="A55" s="50" t="s">
        <v>1</v>
      </c>
      <c r="B55" s="27">
        <v>5</v>
      </c>
      <c r="C55" s="28"/>
      <c r="D55" s="38"/>
      <c r="E55" s="30" t="str">
        <f t="shared" si="36"/>
        <v/>
      </c>
      <c r="F55" s="30"/>
      <c r="G55" s="51"/>
      <c r="H55" s="52" t="s">
        <v>4</v>
      </c>
      <c r="I55" s="12">
        <v>5</v>
      </c>
      <c r="J55" s="28"/>
      <c r="K55" s="38"/>
      <c r="L55" s="30" t="str">
        <f t="shared" si="37"/>
        <v/>
      </c>
      <c r="M55" s="30"/>
      <c r="N55" s="75"/>
      <c r="O55" s="50" t="s">
        <v>0</v>
      </c>
      <c r="P55" s="27">
        <v>5</v>
      </c>
      <c r="Q55" s="28"/>
      <c r="R55" s="37"/>
      <c r="S55" s="30" t="str">
        <f t="shared" si="38"/>
        <v/>
      </c>
      <c r="T55" s="30"/>
      <c r="U55" s="75"/>
      <c r="V55" s="50" t="s">
        <v>2</v>
      </c>
      <c r="W55" s="27">
        <v>5</v>
      </c>
      <c r="X55" s="28"/>
      <c r="Y55" s="37"/>
      <c r="Z55" s="30" t="str">
        <f t="shared" si="39"/>
        <v/>
      </c>
      <c r="AA55" s="30"/>
      <c r="AB55" s="75"/>
      <c r="AC55" s="78" t="s">
        <v>5</v>
      </c>
      <c r="AD55" s="79">
        <v>5</v>
      </c>
      <c r="AE55" s="80"/>
      <c r="AF55" s="185"/>
      <c r="AG55" s="82" t="str">
        <f t="shared" si="40"/>
        <v/>
      </c>
      <c r="AH55" s="82"/>
      <c r="AI55" s="184">
        <f>SUM(AE49:AE55)+X80+X81</f>
        <v>0</v>
      </c>
      <c r="AJ55" s="50" t="s">
        <v>0</v>
      </c>
      <c r="AK55" s="27">
        <v>5</v>
      </c>
      <c r="AL55" s="28"/>
      <c r="AM55" s="37"/>
      <c r="AN55" s="30" t="str">
        <f t="shared" si="41"/>
        <v/>
      </c>
      <c r="AO55" s="30"/>
      <c r="AP55" s="51"/>
      <c r="AR55" s="136">
        <v>35</v>
      </c>
      <c r="AS55" s="137"/>
      <c r="AT55" s="137"/>
      <c r="AU55" s="137"/>
      <c r="AV55" s="137"/>
      <c r="AW55" s="137"/>
      <c r="AX55" s="137"/>
      <c r="AY55" s="137"/>
      <c r="AZ55" s="137">
        <f t="shared" si="22"/>
        <v>0</v>
      </c>
      <c r="BA55" s="137" t="e">
        <f>#REF!</f>
        <v>#REF!</v>
      </c>
      <c r="BB55" s="218"/>
      <c r="BC55" s="219"/>
      <c r="BD55" s="219"/>
      <c r="BE55" s="220"/>
      <c r="BF55" s="142" t="e">
        <f t="shared" si="35"/>
        <v>#REF!</v>
      </c>
    </row>
    <row r="56" spans="1:58" ht="10.5" customHeight="1" x14ac:dyDescent="0.2">
      <c r="A56" s="50" t="s">
        <v>2</v>
      </c>
      <c r="B56" s="27">
        <v>6</v>
      </c>
      <c r="C56" s="28"/>
      <c r="D56" s="38"/>
      <c r="E56" s="30" t="str">
        <f t="shared" si="36"/>
        <v/>
      </c>
      <c r="F56" s="30"/>
      <c r="G56" s="51"/>
      <c r="H56" s="78" t="s">
        <v>5</v>
      </c>
      <c r="I56" s="79">
        <v>6</v>
      </c>
      <c r="J56" s="80"/>
      <c r="K56" s="193"/>
      <c r="L56" s="82" t="str">
        <f t="shared" si="37"/>
        <v/>
      </c>
      <c r="M56" s="82"/>
      <c r="N56" s="184">
        <f>SUM(J50:J56)+C81</f>
        <v>0</v>
      </c>
      <c r="O56" s="50" t="s">
        <v>1</v>
      </c>
      <c r="P56" s="27">
        <v>6</v>
      </c>
      <c r="Q56" s="28"/>
      <c r="R56" s="37"/>
      <c r="S56" s="30" t="str">
        <f t="shared" si="38"/>
        <v/>
      </c>
      <c r="T56" s="30"/>
      <c r="U56" s="75"/>
      <c r="V56" s="50" t="s">
        <v>3</v>
      </c>
      <c r="W56" s="27">
        <v>6</v>
      </c>
      <c r="X56" s="28"/>
      <c r="Y56" s="37"/>
      <c r="Z56" s="30" t="str">
        <f t="shared" si="39"/>
        <v/>
      </c>
      <c r="AA56" s="30"/>
      <c r="AB56" s="75"/>
      <c r="AC56" s="27" t="s">
        <v>6</v>
      </c>
      <c r="AD56" s="27">
        <v>6</v>
      </c>
      <c r="AE56" s="28"/>
      <c r="AF56" s="37"/>
      <c r="AG56" s="30" t="str">
        <f t="shared" si="40"/>
        <v/>
      </c>
      <c r="AH56" s="30"/>
      <c r="AI56" s="60">
        <v>45</v>
      </c>
      <c r="AJ56" s="50" t="s">
        <v>1</v>
      </c>
      <c r="AK56" s="27">
        <v>6</v>
      </c>
      <c r="AL56" s="28"/>
      <c r="AM56" s="42"/>
      <c r="AN56" s="30" t="str">
        <f t="shared" si="41"/>
        <v/>
      </c>
      <c r="AO56" s="30"/>
      <c r="AP56" s="51"/>
      <c r="AR56" s="136">
        <v>36</v>
      </c>
      <c r="AS56" s="137"/>
      <c r="AT56" s="137"/>
      <c r="AU56" s="137"/>
      <c r="AV56" s="137"/>
      <c r="AW56" s="137"/>
      <c r="AX56" s="137"/>
      <c r="AY56" s="137"/>
      <c r="AZ56" s="137">
        <f t="shared" si="22"/>
        <v>0</v>
      </c>
      <c r="BA56" s="137">
        <f>U53</f>
        <v>0</v>
      </c>
      <c r="BB56" s="218"/>
      <c r="BC56" s="219"/>
      <c r="BD56" s="219"/>
      <c r="BE56" s="220"/>
      <c r="BF56" s="142">
        <f t="shared" si="35"/>
        <v>0</v>
      </c>
    </row>
    <row r="57" spans="1:58" ht="10.5" customHeight="1" x14ac:dyDescent="0.2">
      <c r="A57" s="50" t="s">
        <v>3</v>
      </c>
      <c r="B57" s="27">
        <v>7</v>
      </c>
      <c r="C57" s="28"/>
      <c r="D57" s="38"/>
      <c r="E57" s="30" t="str">
        <f t="shared" si="36"/>
        <v/>
      </c>
      <c r="F57" s="30"/>
      <c r="G57" s="51"/>
      <c r="H57" s="50" t="s">
        <v>6</v>
      </c>
      <c r="I57" s="27">
        <v>7</v>
      </c>
      <c r="J57" s="28"/>
      <c r="K57" s="38"/>
      <c r="L57" s="30" t="str">
        <f t="shared" si="37"/>
        <v/>
      </c>
      <c r="M57" s="30"/>
      <c r="N57" s="76">
        <v>32</v>
      </c>
      <c r="O57" s="50" t="s">
        <v>2</v>
      </c>
      <c r="P57" s="27">
        <v>7</v>
      </c>
      <c r="Q57" s="28"/>
      <c r="R57" s="37"/>
      <c r="S57" s="30" t="str">
        <f t="shared" si="38"/>
        <v/>
      </c>
      <c r="T57" s="30"/>
      <c r="U57" s="75"/>
      <c r="V57" s="52" t="s">
        <v>4</v>
      </c>
      <c r="W57" s="12">
        <v>7</v>
      </c>
      <c r="X57" s="28"/>
      <c r="Y57" s="27"/>
      <c r="Z57" s="30" t="str">
        <f t="shared" si="39"/>
        <v/>
      </c>
      <c r="AA57" s="30"/>
      <c r="AB57" s="75"/>
      <c r="AC57" s="27" t="s">
        <v>0</v>
      </c>
      <c r="AD57" s="27">
        <v>7</v>
      </c>
      <c r="AE57" s="28"/>
      <c r="AF57" s="37"/>
      <c r="AG57" s="30" t="str">
        <f t="shared" si="40"/>
        <v/>
      </c>
      <c r="AH57" s="30"/>
      <c r="AI57" s="39"/>
      <c r="AJ57" s="50" t="s">
        <v>2</v>
      </c>
      <c r="AK57" s="27">
        <v>7</v>
      </c>
      <c r="AL57" s="28"/>
      <c r="AM57" s="37"/>
      <c r="AN57" s="30" t="str">
        <f t="shared" si="41"/>
        <v/>
      </c>
      <c r="AO57" s="30"/>
      <c r="AP57" s="51"/>
      <c r="AR57" s="136">
        <v>37</v>
      </c>
      <c r="AS57" s="137"/>
      <c r="AT57" s="137"/>
      <c r="AU57" s="137"/>
      <c r="AV57" s="137"/>
      <c r="AW57" s="137"/>
      <c r="AX57" s="137"/>
      <c r="AY57" s="137"/>
      <c r="AZ57" s="137">
        <f t="shared" si="22"/>
        <v>0</v>
      </c>
      <c r="BA57" s="137">
        <f>U60</f>
        <v>0</v>
      </c>
      <c r="BB57" s="218"/>
      <c r="BC57" s="219"/>
      <c r="BD57" s="219"/>
      <c r="BE57" s="220"/>
      <c r="BF57" s="142">
        <f t="shared" si="35"/>
        <v>0</v>
      </c>
    </row>
    <row r="58" spans="1:58" ht="10.5" customHeight="1" x14ac:dyDescent="0.2">
      <c r="A58" s="52" t="s">
        <v>4</v>
      </c>
      <c r="B58" s="12">
        <v>8</v>
      </c>
      <c r="C58" s="28"/>
      <c r="D58" s="38"/>
      <c r="E58" s="30" t="str">
        <f t="shared" si="36"/>
        <v/>
      </c>
      <c r="F58" s="30"/>
      <c r="G58" s="51"/>
      <c r="H58" s="50" t="s">
        <v>0</v>
      </c>
      <c r="I58" s="27">
        <v>8</v>
      </c>
      <c r="J58" s="28"/>
      <c r="K58" s="38"/>
      <c r="L58" s="30" t="str">
        <f t="shared" si="37"/>
        <v/>
      </c>
      <c r="M58" s="30"/>
      <c r="N58" s="75"/>
      <c r="O58" s="50" t="s">
        <v>3</v>
      </c>
      <c r="P58" s="27">
        <v>8</v>
      </c>
      <c r="Q58" s="28"/>
      <c r="R58" s="27"/>
      <c r="S58" s="30" t="str">
        <f t="shared" si="38"/>
        <v/>
      </c>
      <c r="T58" s="30"/>
      <c r="U58" s="75"/>
      <c r="V58" s="78" t="s">
        <v>5</v>
      </c>
      <c r="W58" s="79">
        <v>8</v>
      </c>
      <c r="X58" s="80"/>
      <c r="Y58" s="185"/>
      <c r="Z58" s="82" t="str">
        <f t="shared" si="39"/>
        <v/>
      </c>
      <c r="AA58" s="82"/>
      <c r="AB58" s="184">
        <f>SUM(X52:X58)</f>
        <v>0</v>
      </c>
      <c r="AC58" s="27" t="s">
        <v>1</v>
      </c>
      <c r="AD58" s="27">
        <v>8</v>
      </c>
      <c r="AE58" s="28"/>
      <c r="AF58" s="37"/>
      <c r="AG58" s="30" t="str">
        <f t="shared" si="40"/>
        <v/>
      </c>
      <c r="AH58" s="30"/>
      <c r="AI58" s="39"/>
      <c r="AJ58" s="50" t="s">
        <v>3</v>
      </c>
      <c r="AK58" s="27">
        <v>8</v>
      </c>
      <c r="AL58" s="28"/>
      <c r="AM58" s="37"/>
      <c r="AN58" s="30" t="str">
        <f t="shared" si="41"/>
        <v/>
      </c>
      <c r="AO58" s="30"/>
      <c r="AP58" s="51"/>
      <c r="AR58" s="136">
        <v>38</v>
      </c>
      <c r="AS58" s="137"/>
      <c r="AT58" s="137"/>
      <c r="AU58" s="137"/>
      <c r="AV58" s="137"/>
      <c r="AW58" s="137"/>
      <c r="AX58" s="137"/>
      <c r="AY58" s="137"/>
      <c r="AZ58" s="137">
        <f t="shared" ref="AZ58:AZ72" si="43">SUM(AS58:AY58)</f>
        <v>0</v>
      </c>
      <c r="BA58" s="137">
        <f>U67</f>
        <v>0</v>
      </c>
      <c r="BB58" s="218"/>
      <c r="BC58" s="219"/>
      <c r="BD58" s="219"/>
      <c r="BE58" s="220"/>
      <c r="BF58" s="142">
        <f t="shared" si="35"/>
        <v>0</v>
      </c>
    </row>
    <row r="59" spans="1:58" ht="10.5" customHeight="1" x14ac:dyDescent="0.2">
      <c r="A59" s="78" t="s">
        <v>5</v>
      </c>
      <c r="B59" s="79">
        <v>9</v>
      </c>
      <c r="C59" s="80"/>
      <c r="D59" s="193"/>
      <c r="E59" s="82" t="str">
        <f t="shared" si="36"/>
        <v/>
      </c>
      <c r="F59" s="82"/>
      <c r="G59" s="184">
        <f>SUM(C53:C59)</f>
        <v>0</v>
      </c>
      <c r="H59" s="50" t="s">
        <v>1</v>
      </c>
      <c r="I59" s="27">
        <v>9</v>
      </c>
      <c r="J59" s="28"/>
      <c r="K59" s="38"/>
      <c r="L59" s="30" t="str">
        <f t="shared" si="37"/>
        <v/>
      </c>
      <c r="M59" s="30"/>
      <c r="N59" s="75"/>
      <c r="O59" s="52" t="s">
        <v>4</v>
      </c>
      <c r="P59" s="12">
        <v>9</v>
      </c>
      <c r="Q59" s="28"/>
      <c r="R59" s="27"/>
      <c r="S59" s="30" t="str">
        <f t="shared" si="38"/>
        <v/>
      </c>
      <c r="T59" s="30"/>
      <c r="U59" s="75"/>
      <c r="V59" s="50" t="s">
        <v>6</v>
      </c>
      <c r="W59" s="27">
        <v>9</v>
      </c>
      <c r="X59" s="28"/>
      <c r="Y59" s="37"/>
      <c r="Z59" s="30" t="str">
        <f t="shared" si="39"/>
        <v/>
      </c>
      <c r="AA59" s="30"/>
      <c r="AB59" s="76">
        <v>41</v>
      </c>
      <c r="AC59" s="27" t="s">
        <v>2</v>
      </c>
      <c r="AD59" s="27">
        <v>9</v>
      </c>
      <c r="AE59" s="28"/>
      <c r="AF59" s="37"/>
      <c r="AG59" s="30" t="str">
        <f t="shared" si="40"/>
        <v/>
      </c>
      <c r="AH59" s="30"/>
      <c r="AI59" s="39"/>
      <c r="AJ59" s="12" t="s">
        <v>4</v>
      </c>
      <c r="AK59" s="12">
        <v>9</v>
      </c>
      <c r="AL59" s="28"/>
      <c r="AM59" s="27"/>
      <c r="AN59" s="30" t="str">
        <f t="shared" si="41"/>
        <v/>
      </c>
      <c r="AO59" s="30"/>
      <c r="AP59" s="51"/>
      <c r="AR59" s="136">
        <v>39</v>
      </c>
      <c r="AS59" s="137"/>
      <c r="AT59" s="137"/>
      <c r="AU59" s="137"/>
      <c r="AV59" s="137"/>
      <c r="AW59" s="137"/>
      <c r="AX59" s="137"/>
      <c r="AY59" s="137"/>
      <c r="AZ59" s="137">
        <f t="shared" si="43"/>
        <v>0</v>
      </c>
      <c r="BA59" s="137">
        <f>U74</f>
        <v>0</v>
      </c>
      <c r="BB59" s="218"/>
      <c r="BC59" s="219"/>
      <c r="BD59" s="219"/>
      <c r="BE59" s="220"/>
      <c r="BF59" s="142">
        <f t="shared" si="35"/>
        <v>0</v>
      </c>
    </row>
    <row r="60" spans="1:58" ht="10.5" customHeight="1" x14ac:dyDescent="0.2">
      <c r="A60" s="50" t="s">
        <v>6</v>
      </c>
      <c r="B60" s="27">
        <v>10</v>
      </c>
      <c r="C60" s="28"/>
      <c r="D60" s="38"/>
      <c r="E60" s="30" t="str">
        <f t="shared" si="36"/>
        <v/>
      </c>
      <c r="F60" s="30"/>
      <c r="G60" s="60">
        <v>28</v>
      </c>
      <c r="H60" s="50" t="s">
        <v>2</v>
      </c>
      <c r="I60" s="27">
        <v>10</v>
      </c>
      <c r="J60" s="28"/>
      <c r="K60" s="38"/>
      <c r="L60" s="30" t="str">
        <f t="shared" si="37"/>
        <v/>
      </c>
      <c r="M60" s="30"/>
      <c r="N60" s="75"/>
      <c r="O60" s="78" t="s">
        <v>5</v>
      </c>
      <c r="P60" s="79">
        <v>10</v>
      </c>
      <c r="Q60" s="80"/>
      <c r="R60" s="185"/>
      <c r="S60" s="82" t="str">
        <f t="shared" si="38"/>
        <v/>
      </c>
      <c r="T60" s="82"/>
      <c r="U60" s="184">
        <f>SUM(Q54:Q60)</f>
        <v>0</v>
      </c>
      <c r="V60" s="50" t="s">
        <v>0</v>
      </c>
      <c r="W60" s="27">
        <v>10</v>
      </c>
      <c r="X60" s="28"/>
      <c r="Y60" s="37"/>
      <c r="Z60" s="30" t="str">
        <f t="shared" si="39"/>
        <v/>
      </c>
      <c r="AA60" s="30"/>
      <c r="AB60" s="75"/>
      <c r="AC60" s="27" t="s">
        <v>3</v>
      </c>
      <c r="AD60" s="27">
        <v>10</v>
      </c>
      <c r="AE60" s="28"/>
      <c r="AF60" s="37"/>
      <c r="AG60" s="30" t="str">
        <f t="shared" si="40"/>
        <v/>
      </c>
      <c r="AH60" s="30"/>
      <c r="AI60" s="39"/>
      <c r="AJ60" s="78" t="s">
        <v>5</v>
      </c>
      <c r="AK60" s="79">
        <v>10</v>
      </c>
      <c r="AL60" s="80"/>
      <c r="AM60" s="185"/>
      <c r="AN60" s="82" t="str">
        <f t="shared" si="41"/>
        <v/>
      </c>
      <c r="AO60" s="82"/>
      <c r="AP60" s="184">
        <f>SUM(AL54:AL60)</f>
        <v>0</v>
      </c>
      <c r="AR60" s="136">
        <v>40</v>
      </c>
      <c r="AS60" s="137"/>
      <c r="AT60" s="137"/>
      <c r="AU60" s="137"/>
      <c r="AV60" s="137"/>
      <c r="AW60" s="137"/>
      <c r="AX60" s="137"/>
      <c r="AY60" s="137"/>
      <c r="AZ60" s="137">
        <f t="shared" si="43"/>
        <v>0</v>
      </c>
      <c r="BA60" s="137">
        <f>AB51</f>
        <v>0</v>
      </c>
      <c r="BB60" s="218"/>
      <c r="BC60" s="219"/>
      <c r="BD60" s="219"/>
      <c r="BE60" s="220"/>
      <c r="BF60" s="142">
        <f t="shared" si="35"/>
        <v>0</v>
      </c>
    </row>
    <row r="61" spans="1:58" ht="10.5" customHeight="1" x14ac:dyDescent="0.2">
      <c r="A61" s="50" t="s">
        <v>0</v>
      </c>
      <c r="B61" s="27">
        <v>11</v>
      </c>
      <c r="C61" s="28"/>
      <c r="D61" s="38"/>
      <c r="E61" s="30" t="str">
        <f t="shared" si="36"/>
        <v/>
      </c>
      <c r="F61" s="30"/>
      <c r="G61" s="39"/>
      <c r="H61" s="50" t="s">
        <v>3</v>
      </c>
      <c r="I61" s="27">
        <v>11</v>
      </c>
      <c r="J61" s="28"/>
      <c r="K61" s="38"/>
      <c r="L61" s="30" t="str">
        <f t="shared" si="37"/>
        <v/>
      </c>
      <c r="M61" s="30"/>
      <c r="N61" s="75"/>
      <c r="O61" s="27" t="s">
        <v>6</v>
      </c>
      <c r="P61" s="27">
        <v>11</v>
      </c>
      <c r="Q61" s="28"/>
      <c r="R61" s="37"/>
      <c r="S61" s="30" t="str">
        <f t="shared" si="38"/>
        <v/>
      </c>
      <c r="T61" s="30"/>
      <c r="U61" s="41">
        <v>37</v>
      </c>
      <c r="V61" s="50" t="s">
        <v>1</v>
      </c>
      <c r="W61" s="27">
        <v>11</v>
      </c>
      <c r="X61" s="28"/>
      <c r="Y61" s="37"/>
      <c r="Z61" s="30" t="str">
        <f t="shared" si="39"/>
        <v/>
      </c>
      <c r="AA61" s="30"/>
      <c r="AB61" s="75"/>
      <c r="AC61" s="12" t="s">
        <v>4</v>
      </c>
      <c r="AD61" s="12">
        <v>11</v>
      </c>
      <c r="AE61" s="28"/>
      <c r="AF61" s="37"/>
      <c r="AG61" s="30" t="str">
        <f t="shared" si="40"/>
        <v/>
      </c>
      <c r="AH61" s="30"/>
      <c r="AI61" s="39"/>
      <c r="AJ61" s="50" t="s">
        <v>6</v>
      </c>
      <c r="AK61" s="27">
        <v>11</v>
      </c>
      <c r="AL61" s="28"/>
      <c r="AM61" s="27"/>
      <c r="AN61" s="30" t="str">
        <f t="shared" si="41"/>
        <v/>
      </c>
      <c r="AO61" s="30"/>
      <c r="AP61" s="59">
        <v>50</v>
      </c>
      <c r="AR61" s="136">
        <v>41</v>
      </c>
      <c r="AS61" s="137"/>
      <c r="AT61" s="137"/>
      <c r="AU61" s="137"/>
      <c r="AV61" s="137"/>
      <c r="AW61" s="137"/>
      <c r="AX61" s="137"/>
      <c r="AY61" s="137"/>
      <c r="AZ61" s="137">
        <f t="shared" si="43"/>
        <v>0</v>
      </c>
      <c r="BA61" s="137">
        <f>AB58</f>
        <v>0</v>
      </c>
      <c r="BB61" s="218"/>
      <c r="BC61" s="219"/>
      <c r="BD61" s="219"/>
      <c r="BE61" s="220"/>
      <c r="BF61" s="142">
        <f t="shared" si="35"/>
        <v>0</v>
      </c>
    </row>
    <row r="62" spans="1:58" ht="10.5" customHeight="1" x14ac:dyDescent="0.2">
      <c r="A62" s="50" t="s">
        <v>1</v>
      </c>
      <c r="B62" s="27">
        <v>12</v>
      </c>
      <c r="C62" s="28"/>
      <c r="D62" s="38"/>
      <c r="E62" s="30" t="str">
        <f t="shared" si="36"/>
        <v/>
      </c>
      <c r="F62" s="30"/>
      <c r="G62" s="39"/>
      <c r="H62" s="52" t="s">
        <v>4</v>
      </c>
      <c r="I62" s="12">
        <v>12</v>
      </c>
      <c r="J62" s="28"/>
      <c r="K62" s="38"/>
      <c r="L62" s="30" t="str">
        <f t="shared" si="37"/>
        <v/>
      </c>
      <c r="M62" s="30"/>
      <c r="N62" s="75"/>
      <c r="O62" s="27" t="s">
        <v>0</v>
      </c>
      <c r="P62" s="27">
        <v>12</v>
      </c>
      <c r="Q62" s="28"/>
      <c r="R62" s="37"/>
      <c r="S62" s="30" t="str">
        <f t="shared" si="38"/>
        <v/>
      </c>
      <c r="T62" s="30"/>
      <c r="U62" s="40"/>
      <c r="V62" s="50" t="s">
        <v>2</v>
      </c>
      <c r="W62" s="27">
        <v>12</v>
      </c>
      <c r="X62" s="28"/>
      <c r="Y62" s="37"/>
      <c r="Z62" s="30" t="str">
        <f t="shared" si="39"/>
        <v/>
      </c>
      <c r="AA62" s="30"/>
      <c r="AB62" s="75"/>
      <c r="AC62" s="12" t="s">
        <v>5</v>
      </c>
      <c r="AD62" s="12">
        <v>12</v>
      </c>
      <c r="AE62" s="13"/>
      <c r="AF62" s="21"/>
      <c r="AG62" s="82" t="str">
        <f t="shared" si="40"/>
        <v/>
      </c>
      <c r="AH62" s="18"/>
      <c r="AI62" s="43">
        <f>SUM(AE56:AE62)</f>
        <v>0</v>
      </c>
      <c r="AJ62" s="50" t="s">
        <v>0</v>
      </c>
      <c r="AK62" s="27">
        <v>12</v>
      </c>
      <c r="AL62" s="28"/>
      <c r="AM62" s="37"/>
      <c r="AN62" s="30" t="str">
        <f t="shared" si="41"/>
        <v/>
      </c>
      <c r="AO62" s="30"/>
      <c r="AP62" s="51"/>
      <c r="AR62" s="136">
        <v>42</v>
      </c>
      <c r="AS62" s="137"/>
      <c r="AT62" s="137"/>
      <c r="AU62" s="137"/>
      <c r="AV62" s="137"/>
      <c r="AW62" s="137"/>
      <c r="AX62" s="137"/>
      <c r="AY62" s="137"/>
      <c r="AZ62" s="137">
        <f t="shared" si="43"/>
        <v>0</v>
      </c>
      <c r="BA62" s="137">
        <f>AB65</f>
        <v>0</v>
      </c>
      <c r="BB62" s="218"/>
      <c r="BC62" s="219"/>
      <c r="BD62" s="219"/>
      <c r="BE62" s="220"/>
      <c r="BF62" s="142">
        <f t="shared" si="35"/>
        <v>0</v>
      </c>
    </row>
    <row r="63" spans="1:58" ht="10.5" customHeight="1" x14ac:dyDescent="0.2">
      <c r="A63" s="50" t="s">
        <v>2</v>
      </c>
      <c r="B63" s="27">
        <v>13</v>
      </c>
      <c r="C63" s="28"/>
      <c r="D63" s="38"/>
      <c r="E63" s="30" t="str">
        <f t="shared" si="36"/>
        <v/>
      </c>
      <c r="F63" s="30"/>
      <c r="G63" s="39"/>
      <c r="H63" s="52" t="s">
        <v>5</v>
      </c>
      <c r="I63" s="12">
        <v>13</v>
      </c>
      <c r="J63" s="13"/>
      <c r="K63" s="192"/>
      <c r="L63" s="82" t="str">
        <f t="shared" si="37"/>
        <v/>
      </c>
      <c r="M63" s="18"/>
      <c r="N63" s="77">
        <f>SUM(J57:J63)</f>
        <v>0</v>
      </c>
      <c r="O63" s="27" t="s">
        <v>1</v>
      </c>
      <c r="P63" s="27">
        <v>13</v>
      </c>
      <c r="Q63" s="28"/>
      <c r="R63" s="37"/>
      <c r="S63" s="30" t="str">
        <f t="shared" si="38"/>
        <v/>
      </c>
      <c r="T63" s="30"/>
      <c r="U63" s="40"/>
      <c r="V63" s="50" t="s">
        <v>3</v>
      </c>
      <c r="W63" s="27">
        <v>13</v>
      </c>
      <c r="X63" s="28"/>
      <c r="Y63" s="37"/>
      <c r="Z63" s="30" t="str">
        <f t="shared" si="39"/>
        <v/>
      </c>
      <c r="AA63" s="30"/>
      <c r="AB63" s="75"/>
      <c r="AC63" s="44" t="s">
        <v>6</v>
      </c>
      <c r="AD63" s="45">
        <v>13</v>
      </c>
      <c r="AE63" s="46"/>
      <c r="AF63" s="183"/>
      <c r="AG63" s="30" t="str">
        <f t="shared" si="40"/>
        <v/>
      </c>
      <c r="AH63" s="48"/>
      <c r="AI63" s="49">
        <v>46</v>
      </c>
      <c r="AJ63" s="50" t="s">
        <v>1</v>
      </c>
      <c r="AK63" s="27">
        <v>13</v>
      </c>
      <c r="AL63" s="28"/>
      <c r="AM63" s="37"/>
      <c r="AN63" s="30" t="str">
        <f t="shared" si="41"/>
        <v/>
      </c>
      <c r="AO63" s="30"/>
      <c r="AP63" s="51"/>
      <c r="AR63" s="136">
        <v>43</v>
      </c>
      <c r="AS63" s="137"/>
      <c r="AT63" s="137"/>
      <c r="AU63" s="137"/>
      <c r="AV63" s="137"/>
      <c r="AW63" s="137"/>
      <c r="AX63" s="137"/>
      <c r="AY63" s="137"/>
      <c r="AZ63" s="137">
        <f t="shared" si="43"/>
        <v>0</v>
      </c>
      <c r="BA63" s="137">
        <f>AB72</f>
        <v>0</v>
      </c>
      <c r="BB63" s="218"/>
      <c r="BC63" s="219"/>
      <c r="BD63" s="219"/>
      <c r="BE63" s="220"/>
      <c r="BF63" s="142">
        <f t="shared" si="35"/>
        <v>0</v>
      </c>
    </row>
    <row r="64" spans="1:58" ht="10.5" customHeight="1" x14ac:dyDescent="0.2">
      <c r="A64" s="50" t="s">
        <v>3</v>
      </c>
      <c r="B64" s="27">
        <v>14</v>
      </c>
      <c r="C64" s="28"/>
      <c r="D64" s="38"/>
      <c r="E64" s="30" t="str">
        <f t="shared" si="36"/>
        <v/>
      </c>
      <c r="F64" s="30"/>
      <c r="G64" s="39"/>
      <c r="H64" s="44" t="s">
        <v>6</v>
      </c>
      <c r="I64" s="45">
        <v>14</v>
      </c>
      <c r="J64" s="46"/>
      <c r="K64" s="191"/>
      <c r="L64" s="30" t="str">
        <f t="shared" si="37"/>
        <v/>
      </c>
      <c r="M64" s="48"/>
      <c r="N64" s="74">
        <v>33</v>
      </c>
      <c r="O64" s="27" t="s">
        <v>2</v>
      </c>
      <c r="P64" s="27">
        <v>14</v>
      </c>
      <c r="Q64" s="28"/>
      <c r="R64" s="37"/>
      <c r="S64" s="30" t="str">
        <f t="shared" si="38"/>
        <v/>
      </c>
      <c r="T64" s="30"/>
      <c r="U64" s="40"/>
      <c r="V64" s="52" t="s">
        <v>4</v>
      </c>
      <c r="W64" s="12">
        <v>14</v>
      </c>
      <c r="X64" s="28"/>
      <c r="Y64" s="37"/>
      <c r="Z64" s="30" t="str">
        <f t="shared" si="39"/>
        <v/>
      </c>
      <c r="AA64" s="30"/>
      <c r="AB64" s="75"/>
      <c r="AC64" s="50" t="s">
        <v>0</v>
      </c>
      <c r="AD64" s="27">
        <v>14</v>
      </c>
      <c r="AE64" s="28"/>
      <c r="AF64" s="37"/>
      <c r="AG64" s="30" t="str">
        <f t="shared" si="40"/>
        <v/>
      </c>
      <c r="AH64" s="30"/>
      <c r="AI64" s="51"/>
      <c r="AJ64" s="50" t="s">
        <v>2</v>
      </c>
      <c r="AK64" s="27">
        <v>14</v>
      </c>
      <c r="AL64" s="28"/>
      <c r="AM64" s="37"/>
      <c r="AN64" s="30" t="str">
        <f t="shared" si="41"/>
        <v/>
      </c>
      <c r="AO64" s="30"/>
      <c r="AP64" s="51"/>
      <c r="AR64" s="136">
        <v>44</v>
      </c>
      <c r="AS64" s="137"/>
      <c r="AT64" s="137"/>
      <c r="AU64" s="137"/>
      <c r="AV64" s="137"/>
      <c r="AW64" s="137"/>
      <c r="AX64" s="137"/>
      <c r="AY64" s="137"/>
      <c r="AZ64" s="137">
        <f t="shared" si="43"/>
        <v>0</v>
      </c>
      <c r="BA64" s="137">
        <f>AB79</f>
        <v>0</v>
      </c>
      <c r="BB64" s="218"/>
      <c r="BC64" s="219"/>
      <c r="BD64" s="219"/>
      <c r="BE64" s="220"/>
      <c r="BF64" s="142">
        <f t="shared" si="35"/>
        <v>0</v>
      </c>
    </row>
    <row r="65" spans="1:58" ht="10.5" customHeight="1" x14ac:dyDescent="0.2">
      <c r="A65" s="52" t="s">
        <v>4</v>
      </c>
      <c r="B65" s="12">
        <v>15</v>
      </c>
      <c r="C65" s="28"/>
      <c r="D65" s="38"/>
      <c r="E65" s="30" t="str">
        <f t="shared" si="36"/>
        <v/>
      </c>
      <c r="F65" s="30"/>
      <c r="G65" s="39"/>
      <c r="H65" s="50" t="s">
        <v>0</v>
      </c>
      <c r="I65" s="27">
        <v>15</v>
      </c>
      <c r="J65" s="28"/>
      <c r="K65" s="38"/>
      <c r="L65" s="30" t="str">
        <f t="shared" si="37"/>
        <v/>
      </c>
      <c r="M65" s="30"/>
      <c r="N65" s="75"/>
      <c r="O65" s="27" t="s">
        <v>3</v>
      </c>
      <c r="P65" s="27">
        <v>15</v>
      </c>
      <c r="Q65" s="28"/>
      <c r="R65" s="37"/>
      <c r="S65" s="30" t="str">
        <f t="shared" si="38"/>
        <v/>
      </c>
      <c r="T65" s="30"/>
      <c r="U65" s="40"/>
      <c r="V65" s="52" t="s">
        <v>5</v>
      </c>
      <c r="W65" s="12">
        <v>15</v>
      </c>
      <c r="X65" s="13"/>
      <c r="Y65" s="21"/>
      <c r="Z65" s="82" t="str">
        <f t="shared" si="39"/>
        <v/>
      </c>
      <c r="AA65" s="18"/>
      <c r="AB65" s="77">
        <f>SUM(X59:X65)</f>
        <v>0</v>
      </c>
      <c r="AC65" s="50" t="s">
        <v>1</v>
      </c>
      <c r="AD65" s="27">
        <v>15</v>
      </c>
      <c r="AE65" s="28"/>
      <c r="AF65" s="37"/>
      <c r="AG65" s="30" t="str">
        <f t="shared" si="40"/>
        <v/>
      </c>
      <c r="AH65" s="30"/>
      <c r="AI65" s="51"/>
      <c r="AJ65" s="50" t="s">
        <v>3</v>
      </c>
      <c r="AK65" s="27">
        <v>15</v>
      </c>
      <c r="AL65" s="28"/>
      <c r="AM65" s="27"/>
      <c r="AN65" s="30" t="str">
        <f t="shared" si="41"/>
        <v/>
      </c>
      <c r="AO65" s="30"/>
      <c r="AP65" s="51"/>
      <c r="AR65" s="136">
        <v>45</v>
      </c>
      <c r="AS65" s="137"/>
      <c r="AT65" s="137"/>
      <c r="AU65" s="137"/>
      <c r="AV65" s="137"/>
      <c r="AW65" s="137"/>
      <c r="AX65" s="137"/>
      <c r="AY65" s="137"/>
      <c r="AZ65" s="137">
        <f t="shared" si="43"/>
        <v>0</v>
      </c>
      <c r="BA65" s="137">
        <f>AI55</f>
        <v>0</v>
      </c>
      <c r="BB65" s="140"/>
      <c r="BC65" s="141"/>
      <c r="BD65" s="141"/>
      <c r="BE65" s="142"/>
      <c r="BF65" s="142">
        <f t="shared" si="35"/>
        <v>0</v>
      </c>
    </row>
    <row r="66" spans="1:58" ht="10.5" customHeight="1" x14ac:dyDescent="0.2">
      <c r="A66" s="52" t="s">
        <v>5</v>
      </c>
      <c r="B66" s="12">
        <v>16</v>
      </c>
      <c r="C66" s="13"/>
      <c r="D66" s="192"/>
      <c r="E66" s="82" t="str">
        <f t="shared" si="36"/>
        <v/>
      </c>
      <c r="F66" s="18"/>
      <c r="G66" s="43">
        <f>SUM(C60:C66)</f>
        <v>0</v>
      </c>
      <c r="H66" s="50" t="s">
        <v>1</v>
      </c>
      <c r="I66" s="27">
        <v>16</v>
      </c>
      <c r="J66" s="28"/>
      <c r="K66" s="38"/>
      <c r="L66" s="30" t="str">
        <f t="shared" si="37"/>
        <v/>
      </c>
      <c r="M66" s="30"/>
      <c r="N66" s="75"/>
      <c r="O66" s="12" t="s">
        <v>4</v>
      </c>
      <c r="P66" s="12">
        <v>16</v>
      </c>
      <c r="Q66" s="28"/>
      <c r="R66" s="37"/>
      <c r="S66" s="30" t="str">
        <f t="shared" si="38"/>
        <v/>
      </c>
      <c r="T66" s="30"/>
      <c r="U66" s="40"/>
      <c r="V66" s="44" t="s">
        <v>6</v>
      </c>
      <c r="W66" s="45">
        <v>16</v>
      </c>
      <c r="X66" s="46"/>
      <c r="Y66" s="45"/>
      <c r="Z66" s="30" t="str">
        <f t="shared" si="39"/>
        <v/>
      </c>
      <c r="AA66" s="48"/>
      <c r="AB66" s="74">
        <v>42</v>
      </c>
      <c r="AC66" s="50" t="s">
        <v>2</v>
      </c>
      <c r="AD66" s="27">
        <v>16</v>
      </c>
      <c r="AE66" s="28"/>
      <c r="AF66" s="37"/>
      <c r="AG66" s="30" t="str">
        <f t="shared" si="40"/>
        <v/>
      </c>
      <c r="AH66" s="30"/>
      <c r="AI66" s="51"/>
      <c r="AJ66" s="12" t="s">
        <v>4</v>
      </c>
      <c r="AK66" s="12">
        <v>16</v>
      </c>
      <c r="AL66" s="28"/>
      <c r="AM66" s="37"/>
      <c r="AN66" s="30" t="str">
        <f t="shared" si="41"/>
        <v/>
      </c>
      <c r="AO66" s="30"/>
      <c r="AP66" s="51"/>
      <c r="AR66" s="136">
        <v>46</v>
      </c>
      <c r="AS66" s="137"/>
      <c r="AT66" s="137"/>
      <c r="AU66" s="137"/>
      <c r="AV66" s="137"/>
      <c r="AW66" s="137"/>
      <c r="AX66" s="137"/>
      <c r="AY66" s="137"/>
      <c r="AZ66" s="137">
        <f t="shared" si="43"/>
        <v>0</v>
      </c>
      <c r="BA66" s="137">
        <f>AI62</f>
        <v>0</v>
      </c>
      <c r="BB66" s="140"/>
      <c r="BC66" s="141"/>
      <c r="BD66" s="141"/>
      <c r="BE66" s="142"/>
      <c r="BF66" s="142">
        <f t="shared" si="35"/>
        <v>0</v>
      </c>
    </row>
    <row r="67" spans="1:58" ht="10.5" customHeight="1" x14ac:dyDescent="0.2">
      <c r="A67" s="44" t="s">
        <v>6</v>
      </c>
      <c r="B67" s="45">
        <v>17</v>
      </c>
      <c r="C67" s="46"/>
      <c r="D67" s="191"/>
      <c r="E67" s="30" t="str">
        <f t="shared" si="36"/>
        <v/>
      </c>
      <c r="F67" s="48"/>
      <c r="G67" s="49">
        <v>29</v>
      </c>
      <c r="H67" s="50" t="s">
        <v>2</v>
      </c>
      <c r="I67" s="27">
        <v>17</v>
      </c>
      <c r="J67" s="28"/>
      <c r="K67" s="38"/>
      <c r="L67" s="30" t="str">
        <f t="shared" si="37"/>
        <v/>
      </c>
      <c r="M67" s="30"/>
      <c r="N67" s="75"/>
      <c r="O67" s="12" t="s">
        <v>5</v>
      </c>
      <c r="P67" s="12">
        <v>17</v>
      </c>
      <c r="Q67" s="13"/>
      <c r="R67" s="21"/>
      <c r="S67" s="82" t="str">
        <f t="shared" si="38"/>
        <v/>
      </c>
      <c r="T67" s="18"/>
      <c r="U67" s="43">
        <f>SUM(Q61:Q67)</f>
        <v>0</v>
      </c>
      <c r="V67" s="50" t="s">
        <v>0</v>
      </c>
      <c r="W67" s="27">
        <v>17</v>
      </c>
      <c r="X67" s="28"/>
      <c r="Y67" s="37"/>
      <c r="Z67" s="30" t="str">
        <f t="shared" si="39"/>
        <v/>
      </c>
      <c r="AA67" s="30"/>
      <c r="AB67" s="75"/>
      <c r="AC67" s="50" t="s">
        <v>3</v>
      </c>
      <c r="AD67" s="27">
        <v>17</v>
      </c>
      <c r="AE67" s="28"/>
      <c r="AF67" s="37"/>
      <c r="AG67" s="30" t="str">
        <f t="shared" si="40"/>
        <v/>
      </c>
      <c r="AH67" s="30"/>
      <c r="AI67" s="51"/>
      <c r="AJ67" s="52" t="s">
        <v>5</v>
      </c>
      <c r="AK67" s="12">
        <v>17</v>
      </c>
      <c r="AL67" s="13"/>
      <c r="AM67" s="21"/>
      <c r="AN67" s="82" t="str">
        <f t="shared" si="41"/>
        <v/>
      </c>
      <c r="AO67" s="18"/>
      <c r="AP67" s="77">
        <f>SUM(AL61:AL67)</f>
        <v>0</v>
      </c>
      <c r="AR67" s="136">
        <v>47</v>
      </c>
      <c r="AS67" s="137"/>
      <c r="AT67" s="137"/>
      <c r="AU67" s="137"/>
      <c r="AV67" s="137"/>
      <c r="AW67" s="137"/>
      <c r="AX67" s="137"/>
      <c r="AY67" s="137"/>
      <c r="AZ67" s="137">
        <f t="shared" si="43"/>
        <v>0</v>
      </c>
      <c r="BA67" s="137">
        <f>AI69</f>
        <v>0</v>
      </c>
      <c r="BB67" s="140"/>
      <c r="BC67" s="141"/>
      <c r="BD67" s="141"/>
      <c r="BE67" s="142"/>
      <c r="BF67" s="142">
        <f t="shared" si="35"/>
        <v>0</v>
      </c>
    </row>
    <row r="68" spans="1:58" ht="10.5" customHeight="1" x14ac:dyDescent="0.2">
      <c r="A68" s="50" t="s">
        <v>0</v>
      </c>
      <c r="B68" s="27">
        <v>18</v>
      </c>
      <c r="C68" s="28"/>
      <c r="D68" s="38"/>
      <c r="E68" s="30" t="str">
        <f t="shared" si="36"/>
        <v/>
      </c>
      <c r="F68" s="30"/>
      <c r="G68" s="51"/>
      <c r="H68" s="50" t="s">
        <v>3</v>
      </c>
      <c r="I68" s="27">
        <v>18</v>
      </c>
      <c r="J68" s="28"/>
      <c r="K68" s="38"/>
      <c r="L68" s="30" t="str">
        <f t="shared" si="37"/>
        <v/>
      </c>
      <c r="M68" s="30"/>
      <c r="N68" s="75"/>
      <c r="O68" s="44" t="s">
        <v>6</v>
      </c>
      <c r="P68" s="45">
        <v>18</v>
      </c>
      <c r="Q68" s="46"/>
      <c r="R68" s="45"/>
      <c r="S68" s="30" t="str">
        <f t="shared" si="38"/>
        <v/>
      </c>
      <c r="T68" s="48"/>
      <c r="U68" s="74">
        <v>38</v>
      </c>
      <c r="V68" s="50" t="s">
        <v>1</v>
      </c>
      <c r="W68" s="27">
        <v>18</v>
      </c>
      <c r="X68" s="28"/>
      <c r="Y68" s="27"/>
      <c r="Z68" s="30" t="str">
        <f t="shared" si="39"/>
        <v/>
      </c>
      <c r="AA68" s="30"/>
      <c r="AB68" s="75"/>
      <c r="AC68" s="52" t="s">
        <v>4</v>
      </c>
      <c r="AD68" s="12">
        <v>18</v>
      </c>
      <c r="AE68" s="28"/>
      <c r="AF68" s="37"/>
      <c r="AG68" s="30" t="str">
        <f t="shared" si="40"/>
        <v/>
      </c>
      <c r="AH68" s="30"/>
      <c r="AI68" s="51"/>
      <c r="AJ68" s="44" t="s">
        <v>6</v>
      </c>
      <c r="AK68" s="45">
        <v>18</v>
      </c>
      <c r="AL68" s="46"/>
      <c r="AM68" s="183"/>
      <c r="AN68" s="30" t="str">
        <f t="shared" si="41"/>
        <v/>
      </c>
      <c r="AO68" s="48"/>
      <c r="AP68" s="49">
        <v>51</v>
      </c>
      <c r="AR68" s="136">
        <v>48</v>
      </c>
      <c r="AS68" s="137"/>
      <c r="AT68" s="137"/>
      <c r="AU68" s="137"/>
      <c r="AV68" s="137"/>
      <c r="AW68" s="137"/>
      <c r="AX68" s="137"/>
      <c r="AY68" s="137"/>
      <c r="AZ68" s="137">
        <f t="shared" si="43"/>
        <v>0</v>
      </c>
      <c r="BA68" s="137" t="e">
        <f>#REF!</f>
        <v>#REF!</v>
      </c>
      <c r="BB68" s="140"/>
      <c r="BC68" s="141"/>
      <c r="BD68" s="141"/>
      <c r="BE68" s="142"/>
      <c r="BF68" s="142" t="e">
        <f t="shared" si="35"/>
        <v>#REF!</v>
      </c>
    </row>
    <row r="69" spans="1:58" ht="10.5" customHeight="1" x14ac:dyDescent="0.2">
      <c r="A69" s="50" t="s">
        <v>1</v>
      </c>
      <c r="B69" s="27">
        <v>19</v>
      </c>
      <c r="C69" s="28"/>
      <c r="D69" s="38"/>
      <c r="E69" s="30" t="str">
        <f t="shared" si="36"/>
        <v/>
      </c>
      <c r="F69" s="30"/>
      <c r="G69" s="51"/>
      <c r="H69" s="52" t="s">
        <v>4</v>
      </c>
      <c r="I69" s="12">
        <v>19</v>
      </c>
      <c r="J69" s="28"/>
      <c r="K69" s="38"/>
      <c r="L69" s="30" t="str">
        <f t="shared" si="37"/>
        <v/>
      </c>
      <c r="M69" s="30"/>
      <c r="N69" s="75"/>
      <c r="O69" s="50" t="s">
        <v>0</v>
      </c>
      <c r="P69" s="27">
        <v>19</v>
      </c>
      <c r="Q69" s="28"/>
      <c r="R69" s="37"/>
      <c r="S69" s="30" t="str">
        <f t="shared" si="38"/>
        <v/>
      </c>
      <c r="T69" s="30"/>
      <c r="U69" s="75"/>
      <c r="V69" s="50" t="s">
        <v>2</v>
      </c>
      <c r="W69" s="27">
        <v>19</v>
      </c>
      <c r="X69" s="28"/>
      <c r="Y69" s="37"/>
      <c r="Z69" s="30" t="str">
        <f t="shared" si="39"/>
        <v/>
      </c>
      <c r="AA69" s="30"/>
      <c r="AB69" s="75"/>
      <c r="AC69" s="78" t="s">
        <v>5</v>
      </c>
      <c r="AD69" s="79">
        <v>19</v>
      </c>
      <c r="AE69" s="80"/>
      <c r="AF69" s="185"/>
      <c r="AG69" s="82" t="str">
        <f t="shared" si="40"/>
        <v/>
      </c>
      <c r="AH69" s="82"/>
      <c r="AI69" s="184">
        <f>SUM(AE63:AE69)</f>
        <v>0</v>
      </c>
      <c r="AJ69" s="50" t="s">
        <v>0</v>
      </c>
      <c r="AK69" s="27">
        <v>19</v>
      </c>
      <c r="AL69" s="28"/>
      <c r="AM69" s="37"/>
      <c r="AN69" s="30" t="str">
        <f t="shared" ref="AN69:AN71" si="44">IF(AM69=AL69,"",AM69/AL69)</f>
        <v/>
      </c>
      <c r="AO69" s="30"/>
      <c r="AP69" s="51"/>
      <c r="AR69" s="136">
        <v>49</v>
      </c>
      <c r="AS69" s="137"/>
      <c r="AT69" s="137"/>
      <c r="AU69" s="137"/>
      <c r="AV69" s="137"/>
      <c r="AW69" s="137"/>
      <c r="AX69" s="137"/>
      <c r="AY69" s="137"/>
      <c r="AZ69" s="137">
        <f t="shared" si="43"/>
        <v>0</v>
      </c>
      <c r="BA69" s="137">
        <f>AP53</f>
        <v>0</v>
      </c>
      <c r="BB69" s="140"/>
      <c r="BC69" s="141"/>
      <c r="BD69" s="141"/>
      <c r="BE69" s="142"/>
      <c r="BF69" s="142">
        <f t="shared" si="35"/>
        <v>0</v>
      </c>
    </row>
    <row r="70" spans="1:58" ht="10.5" customHeight="1" x14ac:dyDescent="0.2">
      <c r="A70" s="50" t="s">
        <v>2</v>
      </c>
      <c r="B70" s="27">
        <v>20</v>
      </c>
      <c r="C70" s="28"/>
      <c r="D70" s="38"/>
      <c r="E70" s="30" t="str">
        <f t="shared" si="36"/>
        <v/>
      </c>
      <c r="F70" s="30"/>
      <c r="G70" s="51"/>
      <c r="H70" s="78" t="s">
        <v>5</v>
      </c>
      <c r="I70" s="79">
        <v>20</v>
      </c>
      <c r="J70" s="80"/>
      <c r="K70" s="193"/>
      <c r="L70" s="82" t="str">
        <f t="shared" si="37"/>
        <v/>
      </c>
      <c r="M70" s="82"/>
      <c r="N70" s="184">
        <f>SUM(J64:J70)</f>
        <v>0</v>
      </c>
      <c r="O70" s="50" t="s">
        <v>1</v>
      </c>
      <c r="P70" s="27">
        <v>20</v>
      </c>
      <c r="Q70" s="28"/>
      <c r="R70" s="37"/>
      <c r="S70" s="30" t="str">
        <f t="shared" si="38"/>
        <v/>
      </c>
      <c r="T70" s="30"/>
      <c r="U70" s="75"/>
      <c r="V70" s="50" t="s">
        <v>3</v>
      </c>
      <c r="W70" s="27">
        <v>20</v>
      </c>
      <c r="X70" s="28"/>
      <c r="Y70" s="37"/>
      <c r="Z70" s="30" t="str">
        <f t="shared" si="39"/>
        <v/>
      </c>
      <c r="AA70" s="30"/>
      <c r="AB70" s="75"/>
      <c r="AC70" s="27" t="s">
        <v>6</v>
      </c>
      <c r="AD70" s="27">
        <v>20</v>
      </c>
      <c r="AE70" s="28"/>
      <c r="AF70" s="37"/>
      <c r="AG70" s="30" t="str">
        <f t="shared" si="40"/>
        <v/>
      </c>
      <c r="AH70" s="30"/>
      <c r="AI70" s="60">
        <v>47</v>
      </c>
      <c r="AJ70" s="50" t="s">
        <v>1</v>
      </c>
      <c r="AK70" s="27">
        <v>20</v>
      </c>
      <c r="AL70" s="28"/>
      <c r="AM70" s="37"/>
      <c r="AN70" s="30" t="str">
        <f t="shared" si="44"/>
        <v/>
      </c>
      <c r="AO70" s="30"/>
      <c r="AP70" s="51"/>
      <c r="AR70" s="136">
        <v>50</v>
      </c>
      <c r="AS70" s="137"/>
      <c r="AT70" s="137"/>
      <c r="AU70" s="137"/>
      <c r="AV70" s="137"/>
      <c r="AW70" s="137"/>
      <c r="AX70" s="137"/>
      <c r="AY70" s="137"/>
      <c r="AZ70" s="137">
        <f t="shared" si="43"/>
        <v>0</v>
      </c>
      <c r="BA70" s="137">
        <f>AP60</f>
        <v>0</v>
      </c>
      <c r="BB70" s="140"/>
      <c r="BC70" s="141"/>
      <c r="BD70" s="141"/>
      <c r="BE70" s="142"/>
      <c r="BF70" s="142">
        <f t="shared" si="35"/>
        <v>0</v>
      </c>
    </row>
    <row r="71" spans="1:58" ht="10.5" customHeight="1" x14ac:dyDescent="0.2">
      <c r="A71" s="50" t="s">
        <v>3</v>
      </c>
      <c r="B71" s="27">
        <v>21</v>
      </c>
      <c r="C71" s="28"/>
      <c r="D71" s="38"/>
      <c r="E71" s="30" t="str">
        <f t="shared" si="36"/>
        <v/>
      </c>
      <c r="F71" s="30"/>
      <c r="G71" s="51"/>
      <c r="H71" s="50" t="s">
        <v>6</v>
      </c>
      <c r="I71" s="27">
        <v>21</v>
      </c>
      <c r="J71" s="28"/>
      <c r="K71" s="38"/>
      <c r="L71" s="30" t="str">
        <f t="shared" si="37"/>
        <v/>
      </c>
      <c r="M71" s="30"/>
      <c r="N71" s="76">
        <v>34</v>
      </c>
      <c r="O71" s="50" t="s">
        <v>2</v>
      </c>
      <c r="P71" s="27">
        <v>21</v>
      </c>
      <c r="Q71" s="28"/>
      <c r="R71" s="37"/>
      <c r="S71" s="30" t="str">
        <f t="shared" si="38"/>
        <v/>
      </c>
      <c r="T71" s="30"/>
      <c r="U71" s="75"/>
      <c r="V71" s="52" t="s">
        <v>4</v>
      </c>
      <c r="W71" s="12">
        <v>21</v>
      </c>
      <c r="X71" s="28"/>
      <c r="Y71" s="27"/>
      <c r="Z71" s="30" t="str">
        <f t="shared" si="39"/>
        <v/>
      </c>
      <c r="AA71" s="30"/>
      <c r="AB71" s="75"/>
      <c r="AC71" s="27" t="s">
        <v>0</v>
      </c>
      <c r="AD71" s="27">
        <v>21</v>
      </c>
      <c r="AE71" s="28"/>
      <c r="AF71" s="37"/>
      <c r="AG71" s="30" t="str">
        <f t="shared" si="40"/>
        <v/>
      </c>
      <c r="AH71" s="30"/>
      <c r="AI71" s="39"/>
      <c r="AJ71" s="50" t="s">
        <v>2</v>
      </c>
      <c r="AK71" s="27">
        <v>21</v>
      </c>
      <c r="AL71" s="28"/>
      <c r="AM71" s="37"/>
      <c r="AN71" s="30" t="str">
        <f t="shared" si="44"/>
        <v/>
      </c>
      <c r="AO71" s="30"/>
      <c r="AP71" s="51"/>
      <c r="AR71" s="136">
        <v>51</v>
      </c>
      <c r="AS71" s="137"/>
      <c r="AT71" s="137"/>
      <c r="AU71" s="137"/>
      <c r="AV71" s="137"/>
      <c r="AW71" s="137"/>
      <c r="AX71" s="137"/>
      <c r="AY71" s="137"/>
      <c r="AZ71" s="137">
        <f t="shared" si="43"/>
        <v>0</v>
      </c>
      <c r="BA71" s="137">
        <f>AP67</f>
        <v>0</v>
      </c>
      <c r="BB71" s="140"/>
      <c r="BC71" s="141"/>
      <c r="BD71" s="141"/>
      <c r="BE71" s="142"/>
      <c r="BF71" s="142">
        <f t="shared" si="35"/>
        <v>0</v>
      </c>
    </row>
    <row r="72" spans="1:58" ht="10.5" customHeight="1" x14ac:dyDescent="0.2">
      <c r="A72" s="52" t="s">
        <v>4</v>
      </c>
      <c r="B72" s="12">
        <v>22</v>
      </c>
      <c r="C72" s="28"/>
      <c r="D72" s="38"/>
      <c r="E72" s="30" t="str">
        <f t="shared" si="36"/>
        <v/>
      </c>
      <c r="F72" s="30"/>
      <c r="G72" s="51"/>
      <c r="H72" s="50" t="s">
        <v>0</v>
      </c>
      <c r="I72" s="27">
        <v>22</v>
      </c>
      <c r="J72" s="28"/>
      <c r="K72" s="38"/>
      <c r="L72" s="30" t="str">
        <f t="shared" si="37"/>
        <v/>
      </c>
      <c r="M72" s="30"/>
      <c r="N72" s="76"/>
      <c r="O72" s="50" t="s">
        <v>3</v>
      </c>
      <c r="P72" s="27">
        <v>22</v>
      </c>
      <c r="Q72" s="28"/>
      <c r="R72" s="27"/>
      <c r="S72" s="30" t="str">
        <f t="shared" si="38"/>
        <v/>
      </c>
      <c r="T72" s="39"/>
      <c r="U72" s="75"/>
      <c r="V72" s="78" t="s">
        <v>5</v>
      </c>
      <c r="W72" s="79">
        <v>22</v>
      </c>
      <c r="X72" s="80"/>
      <c r="Y72" s="185"/>
      <c r="Z72" s="82" t="str">
        <f t="shared" si="39"/>
        <v/>
      </c>
      <c r="AA72" s="82"/>
      <c r="AB72" s="184">
        <f>SUM(X66:X72)</f>
        <v>0</v>
      </c>
      <c r="AC72" s="27" t="s">
        <v>1</v>
      </c>
      <c r="AD72" s="27">
        <v>22</v>
      </c>
      <c r="AE72" s="28"/>
      <c r="AF72" s="37"/>
      <c r="AG72" s="30" t="str">
        <f t="shared" si="40"/>
        <v/>
      </c>
      <c r="AH72" s="39"/>
      <c r="AI72" s="40"/>
      <c r="AJ72" s="50" t="s">
        <v>3</v>
      </c>
      <c r="AK72" s="27">
        <v>22</v>
      </c>
      <c r="AL72" s="28"/>
      <c r="AM72" s="27"/>
      <c r="AN72" s="30" t="str">
        <f>IF(AM72=AL72,"",AM72/AL72)</f>
        <v/>
      </c>
      <c r="AO72" s="30"/>
      <c r="AP72" s="51"/>
      <c r="AR72" s="136">
        <v>52</v>
      </c>
      <c r="AS72" s="137"/>
      <c r="AT72" s="137"/>
      <c r="AU72" s="137"/>
      <c r="AV72" s="137"/>
      <c r="AW72" s="137"/>
      <c r="AX72" s="137"/>
      <c r="AY72" s="137"/>
      <c r="AZ72" s="137">
        <f t="shared" si="43"/>
        <v>0</v>
      </c>
      <c r="BA72" s="137">
        <f>AP74</f>
        <v>0</v>
      </c>
      <c r="BB72" s="140"/>
      <c r="BC72" s="141"/>
      <c r="BD72" s="141"/>
      <c r="BE72" s="142"/>
      <c r="BF72" s="142">
        <f t="shared" si="35"/>
        <v>0</v>
      </c>
    </row>
    <row r="73" spans="1:58" ht="10.5" customHeight="1" x14ac:dyDescent="0.2">
      <c r="A73" s="78" t="s">
        <v>5</v>
      </c>
      <c r="B73" s="79">
        <v>23</v>
      </c>
      <c r="C73" s="80"/>
      <c r="D73" s="193"/>
      <c r="E73" s="82" t="str">
        <f t="shared" si="36"/>
        <v/>
      </c>
      <c r="F73" s="82"/>
      <c r="G73" s="184">
        <f>SUM(C67:C73)</f>
        <v>0</v>
      </c>
      <c r="H73" s="50" t="s">
        <v>1</v>
      </c>
      <c r="I73" s="27">
        <v>23</v>
      </c>
      <c r="J73" s="28"/>
      <c r="K73" s="38"/>
      <c r="L73" s="30" t="str">
        <f t="shared" si="37"/>
        <v/>
      </c>
      <c r="M73" s="30"/>
      <c r="N73" s="76"/>
      <c r="O73" s="52" t="s">
        <v>4</v>
      </c>
      <c r="P73" s="12">
        <v>23</v>
      </c>
      <c r="Q73" s="28"/>
      <c r="R73" s="37"/>
      <c r="S73" s="30" t="str">
        <f t="shared" si="38"/>
        <v/>
      </c>
      <c r="T73" s="39"/>
      <c r="U73" s="75"/>
      <c r="V73" s="50" t="s">
        <v>6</v>
      </c>
      <c r="W73" s="27">
        <v>23</v>
      </c>
      <c r="X73" s="28"/>
      <c r="Y73" s="29"/>
      <c r="Z73" s="30" t="str">
        <f t="shared" si="39"/>
        <v/>
      </c>
      <c r="AA73" s="30"/>
      <c r="AB73" s="76">
        <v>43</v>
      </c>
      <c r="AC73" s="27" t="s">
        <v>2</v>
      </c>
      <c r="AD73" s="27">
        <v>23</v>
      </c>
      <c r="AE73" s="28"/>
      <c r="AF73" s="27"/>
      <c r="AG73" s="30" t="str">
        <f t="shared" si="40"/>
        <v/>
      </c>
      <c r="AH73" s="39"/>
      <c r="AI73" s="39"/>
      <c r="AJ73" s="12" t="s">
        <v>4</v>
      </c>
      <c r="AK73" s="12">
        <v>23</v>
      </c>
      <c r="AL73" s="28"/>
      <c r="AM73" s="27"/>
      <c r="AN73" s="30" t="str">
        <f>IF(AM73=AL73,"",AM73/AL73)</f>
        <v/>
      </c>
      <c r="AO73" s="30"/>
      <c r="AP73" s="75"/>
      <c r="AR73" s="136" t="s">
        <v>19</v>
      </c>
      <c r="AS73" s="138"/>
      <c r="AT73" s="138"/>
      <c r="AU73" s="138"/>
      <c r="AV73" s="138"/>
      <c r="AW73" s="138"/>
      <c r="AX73" s="138"/>
      <c r="AY73" s="138"/>
      <c r="AZ73" s="139">
        <f>SUM(AZ21:AZ64)</f>
        <v>0</v>
      </c>
      <c r="BA73" s="137" t="e">
        <f>SUM(BA19:BA64)</f>
        <v>#REF!</v>
      </c>
      <c r="BB73" s="218"/>
      <c r="BC73" s="219"/>
      <c r="BD73" s="219"/>
      <c r="BE73" s="220"/>
      <c r="BF73" s="142" t="e">
        <f>SUM(BF21:BF64)</f>
        <v>#REF!</v>
      </c>
    </row>
    <row r="74" spans="1:58" ht="10.5" customHeight="1" x14ac:dyDescent="0.2">
      <c r="A74" s="50" t="s">
        <v>6</v>
      </c>
      <c r="B74" s="27">
        <v>24</v>
      </c>
      <c r="C74" s="28"/>
      <c r="D74" s="38"/>
      <c r="E74" s="30" t="str">
        <f t="shared" si="36"/>
        <v/>
      </c>
      <c r="F74" s="30"/>
      <c r="G74" s="41">
        <v>30</v>
      </c>
      <c r="H74" s="50" t="s">
        <v>2</v>
      </c>
      <c r="I74" s="27">
        <v>24</v>
      </c>
      <c r="J74" s="28"/>
      <c r="K74" s="38"/>
      <c r="L74" s="30" t="str">
        <f t="shared" si="37"/>
        <v/>
      </c>
      <c r="M74" s="30"/>
      <c r="N74" s="76"/>
      <c r="O74" s="78" t="s">
        <v>5</v>
      </c>
      <c r="P74" s="79">
        <v>24</v>
      </c>
      <c r="Q74" s="80"/>
      <c r="R74" s="185"/>
      <c r="S74" s="82" t="str">
        <f t="shared" si="38"/>
        <v/>
      </c>
      <c r="T74" s="194"/>
      <c r="U74" s="184">
        <f>SUM(Q68:Q74)</f>
        <v>0</v>
      </c>
      <c r="V74" s="50" t="s">
        <v>0</v>
      </c>
      <c r="W74" s="27">
        <v>24</v>
      </c>
      <c r="X74" s="28"/>
      <c r="Y74" s="29"/>
      <c r="Z74" s="30" t="str">
        <f t="shared" si="39"/>
        <v/>
      </c>
      <c r="AA74" s="30"/>
      <c r="AB74" s="76"/>
      <c r="AC74" s="27" t="s">
        <v>3</v>
      </c>
      <c r="AD74" s="27">
        <v>24</v>
      </c>
      <c r="AE74" s="28"/>
      <c r="AF74" s="27"/>
      <c r="AG74" s="30" t="str">
        <f t="shared" si="40"/>
        <v/>
      </c>
      <c r="AH74" s="39"/>
      <c r="AI74" s="39"/>
      <c r="AJ74" s="78" t="s">
        <v>5</v>
      </c>
      <c r="AK74" s="79">
        <v>24</v>
      </c>
      <c r="AL74" s="80"/>
      <c r="AM74" s="79"/>
      <c r="AN74" s="82" t="str">
        <f>IF(AM74=AL74,"",AM74/AL74)</f>
        <v/>
      </c>
      <c r="AO74" s="82"/>
      <c r="AP74" s="184">
        <f>SUM(AL68:AL74)</f>
        <v>0</v>
      </c>
    </row>
    <row r="75" spans="1:58" ht="10.5" customHeight="1" x14ac:dyDescent="0.2">
      <c r="A75" s="50" t="s">
        <v>0</v>
      </c>
      <c r="B75" s="27">
        <v>25</v>
      </c>
      <c r="C75" s="28"/>
      <c r="D75" s="38"/>
      <c r="E75" s="30" t="str">
        <f t="shared" si="36"/>
        <v/>
      </c>
      <c r="F75" s="30"/>
      <c r="G75" s="40"/>
      <c r="H75" s="50" t="s">
        <v>3</v>
      </c>
      <c r="I75" s="27">
        <v>25</v>
      </c>
      <c r="J75" s="28"/>
      <c r="K75" s="38"/>
      <c r="L75" s="30" t="str">
        <f t="shared" si="37"/>
        <v/>
      </c>
      <c r="M75" s="30"/>
      <c r="N75" s="76"/>
      <c r="O75" s="27" t="s">
        <v>6</v>
      </c>
      <c r="P75" s="27">
        <v>25</v>
      </c>
      <c r="Q75" s="28"/>
      <c r="R75" s="27"/>
      <c r="S75" s="30" t="str">
        <f t="shared" si="38"/>
        <v/>
      </c>
      <c r="T75" s="39"/>
      <c r="U75" s="41">
        <v>39</v>
      </c>
      <c r="V75" s="50" t="s">
        <v>1</v>
      </c>
      <c r="W75" s="27">
        <v>25</v>
      </c>
      <c r="X75" s="28"/>
      <c r="Y75" s="29"/>
      <c r="Z75" s="30" t="str">
        <f t="shared" si="39"/>
        <v/>
      </c>
      <c r="AA75" s="30"/>
      <c r="AB75" s="76"/>
      <c r="AC75" s="12" t="s">
        <v>4</v>
      </c>
      <c r="AD75" s="12">
        <v>25</v>
      </c>
      <c r="AE75" s="28"/>
      <c r="AF75" s="27"/>
      <c r="AG75" s="30" t="str">
        <f t="shared" si="40"/>
        <v/>
      </c>
      <c r="AH75" s="39"/>
      <c r="AI75" s="39"/>
      <c r="AJ75" s="50" t="s">
        <v>6</v>
      </c>
      <c r="AK75" s="27">
        <v>25</v>
      </c>
      <c r="AL75" s="28"/>
      <c r="AM75" s="27"/>
      <c r="AN75" s="30" t="str">
        <f>IF(AM75=AL75,"",AM75/AL75)</f>
        <v/>
      </c>
      <c r="AO75" s="30"/>
      <c r="AP75" s="76">
        <v>52</v>
      </c>
      <c r="AR75" s="1" t="s">
        <v>66</v>
      </c>
      <c r="AZ75" s="3" t="s">
        <v>68</v>
      </c>
    </row>
    <row r="76" spans="1:58" ht="10.5" customHeight="1" x14ac:dyDescent="0.2">
      <c r="A76" s="50" t="s">
        <v>1</v>
      </c>
      <c r="B76" s="27">
        <v>26</v>
      </c>
      <c r="C76" s="28"/>
      <c r="D76" s="38"/>
      <c r="E76" s="30" t="str">
        <f t="shared" ref="E76:E77" si="45">IF(D76=C76,"",D76/C76)</f>
        <v/>
      </c>
      <c r="F76" s="30"/>
      <c r="G76" s="39"/>
      <c r="H76" s="12" t="s">
        <v>4</v>
      </c>
      <c r="I76" s="12">
        <v>26</v>
      </c>
      <c r="J76" s="28"/>
      <c r="K76" s="38"/>
      <c r="L76" s="30" t="str">
        <f t="shared" si="37"/>
        <v/>
      </c>
      <c r="M76" s="30"/>
      <c r="N76" s="41"/>
      <c r="O76" s="27" t="s">
        <v>0</v>
      </c>
      <c r="P76" s="27">
        <v>26</v>
      </c>
      <c r="Q76" s="28"/>
      <c r="R76" s="37"/>
      <c r="S76" s="30" t="str">
        <f t="shared" ref="S76:S77" si="46">IF(R76=Q76,"",R76/Q76)</f>
        <v/>
      </c>
      <c r="T76" s="30"/>
      <c r="U76" s="40"/>
      <c r="V76" s="27" t="s">
        <v>2</v>
      </c>
      <c r="W76" s="27">
        <v>26</v>
      </c>
      <c r="X76" s="28"/>
      <c r="Y76" s="29"/>
      <c r="Z76" s="30" t="str">
        <f t="shared" si="39"/>
        <v/>
      </c>
      <c r="AA76" s="30"/>
      <c r="AB76" s="41"/>
      <c r="AC76" s="12" t="s">
        <v>5</v>
      </c>
      <c r="AD76" s="12">
        <v>26</v>
      </c>
      <c r="AE76" s="13"/>
      <c r="AF76" s="21"/>
      <c r="AG76" s="82" t="str">
        <f t="shared" ref="AG76:AG77" si="47">IF(AF76=AE76,"",AF76/AE76)</f>
        <v/>
      </c>
      <c r="AH76" s="18"/>
      <c r="AI76" s="43">
        <f>SUM(AE70:AE76)+X104+X105+X106+X107</f>
        <v>0</v>
      </c>
      <c r="AJ76" s="27" t="s">
        <v>0</v>
      </c>
      <c r="AK76" s="27">
        <v>26</v>
      </c>
      <c r="AL76" s="28"/>
      <c r="AM76" s="37"/>
      <c r="AN76" s="30" t="str">
        <f>IF(AM76=AL76,"",AM76/AL76)</f>
        <v/>
      </c>
      <c r="AO76" s="30"/>
      <c r="AP76" s="40"/>
    </row>
    <row r="77" spans="1:58" ht="10.5" customHeight="1" x14ac:dyDescent="0.2">
      <c r="A77" s="50" t="s">
        <v>2</v>
      </c>
      <c r="B77" s="27">
        <v>27</v>
      </c>
      <c r="C77" s="28"/>
      <c r="D77" s="38"/>
      <c r="E77" s="30" t="str">
        <f t="shared" si="45"/>
        <v/>
      </c>
      <c r="F77" s="30"/>
      <c r="G77" s="51"/>
      <c r="H77" s="78" t="s">
        <v>5</v>
      </c>
      <c r="I77" s="79">
        <v>27</v>
      </c>
      <c r="J77" s="80"/>
      <c r="K77" s="193"/>
      <c r="L77" s="82" t="str">
        <f t="shared" ref="L77:L78" si="48">IF(K77=J77,"",K77/J77)</f>
        <v/>
      </c>
      <c r="M77" s="82"/>
      <c r="N77" s="184">
        <f>SUM(J71:J77)</f>
        <v>0</v>
      </c>
      <c r="O77" s="50" t="s">
        <v>1</v>
      </c>
      <c r="P77" s="27">
        <v>27</v>
      </c>
      <c r="Q77" s="28"/>
      <c r="R77" s="37"/>
      <c r="S77" s="30" t="str">
        <f t="shared" si="46"/>
        <v/>
      </c>
      <c r="T77" s="30"/>
      <c r="U77" s="75"/>
      <c r="V77" s="50" t="s">
        <v>3</v>
      </c>
      <c r="W77" s="27">
        <v>27</v>
      </c>
      <c r="X77" s="28"/>
      <c r="Y77" s="37"/>
      <c r="Z77" s="30" t="str">
        <f t="shared" ref="Z77:Z78" si="49">IF(Y77=X77,"",Y77/X77)</f>
        <v/>
      </c>
      <c r="AA77" s="30"/>
      <c r="AB77" s="75"/>
      <c r="AC77" s="44" t="s">
        <v>6</v>
      </c>
      <c r="AD77" s="45">
        <v>27</v>
      </c>
      <c r="AE77" s="46"/>
      <c r="AF77" s="183"/>
      <c r="AG77" s="30" t="str">
        <f t="shared" si="47"/>
        <v/>
      </c>
      <c r="AH77" s="48"/>
      <c r="AI77" s="49">
        <v>48</v>
      </c>
      <c r="AJ77" s="50" t="s">
        <v>1</v>
      </c>
      <c r="AK77" s="27">
        <v>27</v>
      </c>
      <c r="AL77" s="28"/>
      <c r="AM77" s="37"/>
      <c r="AN77" s="30" t="str">
        <f t="shared" ref="AN77:AN78" si="50">IF(AM77=AL77,"",AM77/AL77)</f>
        <v/>
      </c>
      <c r="AO77" s="30"/>
      <c r="AP77" s="51"/>
    </row>
    <row r="78" spans="1:58" ht="10.5" customHeight="1" x14ac:dyDescent="0.2">
      <c r="A78" s="50" t="s">
        <v>3</v>
      </c>
      <c r="B78" s="27">
        <v>28</v>
      </c>
      <c r="C78" s="28"/>
      <c r="D78" s="38"/>
      <c r="E78" s="30" t="str">
        <f>IF(D78=C78,"",D78/C78)</f>
        <v/>
      </c>
      <c r="F78" s="30"/>
      <c r="G78" s="40"/>
      <c r="H78" s="50" t="s">
        <v>6</v>
      </c>
      <c r="I78" s="27">
        <v>28</v>
      </c>
      <c r="J78" s="28"/>
      <c r="K78" s="38"/>
      <c r="L78" s="30" t="str">
        <f t="shared" si="48"/>
        <v/>
      </c>
      <c r="M78" s="30"/>
      <c r="N78" s="76">
        <v>35</v>
      </c>
      <c r="O78" s="50" t="s">
        <v>2</v>
      </c>
      <c r="P78" s="27">
        <v>28</v>
      </c>
      <c r="Q78" s="28"/>
      <c r="R78" s="37"/>
      <c r="S78" s="30" t="str">
        <f>IF(R78=Q78,"",R78/Q78)</f>
        <v/>
      </c>
      <c r="T78" s="30"/>
      <c r="U78" s="75"/>
      <c r="V78" s="52" t="s">
        <v>4</v>
      </c>
      <c r="W78" s="12">
        <v>28</v>
      </c>
      <c r="X78" s="28"/>
      <c r="Y78" s="27"/>
      <c r="Z78" s="30" t="str">
        <f t="shared" si="49"/>
        <v/>
      </c>
      <c r="AA78" s="30"/>
      <c r="AB78" s="75"/>
      <c r="AC78" s="50" t="s">
        <v>0</v>
      </c>
      <c r="AD78" s="27">
        <v>28</v>
      </c>
      <c r="AE78" s="28"/>
      <c r="AF78" s="37"/>
      <c r="AG78" s="30" t="str">
        <f>IF(AF78=AE78,"",AF78/AE78)</f>
        <v/>
      </c>
      <c r="AH78" s="30"/>
      <c r="AI78" s="51"/>
      <c r="AJ78" s="50" t="s">
        <v>2</v>
      </c>
      <c r="AK78" s="27">
        <v>28</v>
      </c>
      <c r="AL78" s="28"/>
      <c r="AM78" s="37"/>
      <c r="AN78" s="30" t="str">
        <f t="shared" si="50"/>
        <v/>
      </c>
      <c r="AO78" s="30"/>
      <c r="AP78" s="51"/>
    </row>
    <row r="79" spans="1:58" ht="10.5" customHeight="1" x14ac:dyDescent="0.2">
      <c r="A79" s="12" t="s">
        <v>4</v>
      </c>
      <c r="B79" s="12">
        <v>29</v>
      </c>
      <c r="C79" s="28"/>
      <c r="D79" s="38"/>
      <c r="E79" s="30" t="str">
        <f>IF(D79=C79,"",D79/C79)</f>
        <v/>
      </c>
      <c r="F79" s="30"/>
      <c r="G79" s="40"/>
      <c r="H79" s="27" t="s">
        <v>0</v>
      </c>
      <c r="I79" s="27">
        <v>29</v>
      </c>
      <c r="J79" s="28"/>
      <c r="K79" s="37"/>
      <c r="L79" s="30" t="str">
        <f>IF(K79=J79,"",K79/J79)</f>
        <v/>
      </c>
      <c r="M79" s="30"/>
      <c r="N79" s="75"/>
      <c r="O79" s="27" t="s">
        <v>3</v>
      </c>
      <c r="P79" s="27">
        <v>29</v>
      </c>
      <c r="Q79" s="28"/>
      <c r="R79" s="27"/>
      <c r="S79" s="30" t="str">
        <f t="shared" ref="S79:S80" si="51">IF(R79=Q79,"",R79/Q79)</f>
        <v/>
      </c>
      <c r="T79" s="39"/>
      <c r="U79" s="40"/>
      <c r="V79" s="12" t="s">
        <v>5</v>
      </c>
      <c r="W79" s="12">
        <v>29</v>
      </c>
      <c r="X79" s="13"/>
      <c r="Y79" s="21"/>
      <c r="Z79" s="18" t="str">
        <f>IF(Y79=X79,"",Y79/X79)</f>
        <v/>
      </c>
      <c r="AA79" s="18"/>
      <c r="AB79" s="43">
        <f>SUM(X73:X79)</f>
        <v>0</v>
      </c>
      <c r="AC79" s="27" t="s">
        <v>1</v>
      </c>
      <c r="AD79" s="27">
        <v>29</v>
      </c>
      <c r="AE79" s="28"/>
      <c r="AF79" s="27"/>
      <c r="AG79" s="30" t="str">
        <f t="shared" ref="AG79:AG80" si="52">IF(AF79=AE79,"",AF79/AE79)</f>
        <v/>
      </c>
      <c r="AH79" s="39"/>
      <c r="AI79" s="39"/>
      <c r="AJ79" s="50" t="s">
        <v>3</v>
      </c>
      <c r="AK79" s="27">
        <v>29</v>
      </c>
      <c r="AL79" s="28"/>
      <c r="AM79" s="27"/>
      <c r="AN79" s="30" t="str">
        <f>IF(AM79=AL79,"",AM79/AL79)</f>
        <v/>
      </c>
      <c r="AO79" s="30"/>
      <c r="AP79" s="51"/>
    </row>
    <row r="80" spans="1:58" ht="10.5" customHeight="1" x14ac:dyDescent="0.2">
      <c r="A80" s="12" t="s">
        <v>5</v>
      </c>
      <c r="B80" s="12">
        <v>30</v>
      </c>
      <c r="C80" s="13"/>
      <c r="D80" s="192"/>
      <c r="E80" s="18" t="str">
        <f>IF(D80=C80,"",D80/C80)</f>
        <v/>
      </c>
      <c r="F80" s="18"/>
      <c r="G80" s="43">
        <f>SUM(C74:C80)</f>
        <v>0</v>
      </c>
      <c r="H80" s="27" t="s">
        <v>1</v>
      </c>
      <c r="I80" s="27">
        <v>30</v>
      </c>
      <c r="J80" s="28"/>
      <c r="K80" s="37"/>
      <c r="L80" s="30" t="str">
        <f>IF(K80=J80,"",K80/J80)</f>
        <v/>
      </c>
      <c r="M80" s="30"/>
      <c r="N80" s="75"/>
      <c r="O80" s="27" t="s">
        <v>4</v>
      </c>
      <c r="P80" s="27">
        <v>30</v>
      </c>
      <c r="Q80" s="28"/>
      <c r="R80" s="27"/>
      <c r="S80" s="30" t="str">
        <f t="shared" si="51"/>
        <v/>
      </c>
      <c r="T80" s="39"/>
      <c r="U80" s="40"/>
      <c r="V80" s="27" t="s">
        <v>6</v>
      </c>
      <c r="W80" s="27">
        <v>30</v>
      </c>
      <c r="X80" s="28"/>
      <c r="Y80" s="37"/>
      <c r="Z80" s="30" t="str">
        <f>IF(Y80=X80,"",Y80/X80)</f>
        <v/>
      </c>
      <c r="AA80" s="30"/>
      <c r="AB80" s="41">
        <v>44</v>
      </c>
      <c r="AC80" s="27" t="s">
        <v>2</v>
      </c>
      <c r="AD80" s="27">
        <v>30</v>
      </c>
      <c r="AE80" s="28"/>
      <c r="AF80" s="27"/>
      <c r="AG80" s="30" t="str">
        <f t="shared" si="52"/>
        <v/>
      </c>
      <c r="AH80" s="39"/>
      <c r="AI80" s="39"/>
      <c r="AJ80" s="50" t="s">
        <v>4</v>
      </c>
      <c r="AK80" s="27">
        <v>30</v>
      </c>
      <c r="AL80" s="28"/>
      <c r="AM80" s="27"/>
      <c r="AN80" s="30" t="str">
        <f>IF(AM80=AL80,"",AM80/AL80)</f>
        <v/>
      </c>
      <c r="AO80" s="30"/>
      <c r="AP80" s="51"/>
    </row>
    <row r="81" spans="1:54" ht="10.5" customHeight="1" x14ac:dyDescent="0.2">
      <c r="A81" s="12" t="s">
        <v>6</v>
      </c>
      <c r="B81" s="12">
        <v>31</v>
      </c>
      <c r="C81" s="13"/>
      <c r="D81" s="192"/>
      <c r="E81" s="18" t="str">
        <f>IF(D81=C81,"",D81/C81)</f>
        <v/>
      </c>
      <c r="F81" s="18"/>
      <c r="G81" s="43"/>
      <c r="H81" s="27" t="s">
        <v>2</v>
      </c>
      <c r="I81" s="27">
        <v>31</v>
      </c>
      <c r="J81" s="28"/>
      <c r="K81" s="37"/>
      <c r="L81" s="30" t="str">
        <f>IF(K81=J81,"",K81/J81)</f>
        <v/>
      </c>
      <c r="M81" s="30"/>
      <c r="N81" s="75"/>
      <c r="O81" s="27"/>
      <c r="P81" s="27"/>
      <c r="Q81" s="28"/>
      <c r="R81" s="27"/>
      <c r="S81" s="30"/>
      <c r="T81" s="39"/>
      <c r="U81" s="40"/>
      <c r="V81" s="27" t="s">
        <v>0</v>
      </c>
      <c r="W81" s="27">
        <v>31</v>
      </c>
      <c r="X81" s="28"/>
      <c r="Y81" s="37"/>
      <c r="Z81" s="30" t="str">
        <f>IF(Y81=X81,"",Y81/X81)</f>
        <v/>
      </c>
      <c r="AA81" s="30"/>
      <c r="AB81" s="41"/>
      <c r="AC81" s="27"/>
      <c r="AD81" s="27"/>
      <c r="AE81" s="28"/>
      <c r="AF81" s="27"/>
      <c r="AG81" s="30"/>
      <c r="AH81" s="39"/>
      <c r="AI81" s="39"/>
      <c r="AJ81" s="50" t="s">
        <v>5</v>
      </c>
      <c r="AK81" s="27">
        <v>31</v>
      </c>
      <c r="AL81" s="28"/>
      <c r="AM81" s="27"/>
      <c r="AN81" s="30" t="str">
        <f>IF(AM81=AL81,"",AM81/AL81)</f>
        <v/>
      </c>
      <c r="AO81" s="30"/>
      <c r="AP81" s="75">
        <f>SUM(AL75:AL81)</f>
        <v>0</v>
      </c>
    </row>
    <row r="82" spans="1:54" ht="10.5" customHeight="1" x14ac:dyDescent="0.2">
      <c r="A82" s="133" t="s">
        <v>19</v>
      </c>
      <c r="B82" s="134"/>
      <c r="C82" s="126">
        <f>SUM(C49:C81)</f>
        <v>0</v>
      </c>
      <c r="D82" s="127">
        <f>SUM(D49:D81)</f>
        <v>0</v>
      </c>
      <c r="E82" s="128" t="str">
        <f>IF(D82=C82,"",D82/C82)</f>
        <v/>
      </c>
      <c r="F82" s="128"/>
      <c r="G82" s="129"/>
      <c r="H82" s="134" t="s">
        <v>19</v>
      </c>
      <c r="I82" s="134"/>
      <c r="J82" s="126">
        <f>SUM(J49:J81)</f>
        <v>0</v>
      </c>
      <c r="K82" s="127">
        <f>SUM(K49:K80)</f>
        <v>0</v>
      </c>
      <c r="L82" s="128" t="str">
        <f>IF(K82=J82,"",K82/J82)</f>
        <v/>
      </c>
      <c r="M82" s="128"/>
      <c r="N82" s="129"/>
      <c r="O82" s="133" t="s">
        <v>19</v>
      </c>
      <c r="P82" s="134"/>
      <c r="Q82" s="126">
        <f>SUM(Q49:Q80)</f>
        <v>0</v>
      </c>
      <c r="R82" s="127">
        <f>SUM(R49:R80)</f>
        <v>0</v>
      </c>
      <c r="S82" s="128" t="str">
        <f>IF(R82=Q82,"",R82/Q82)</f>
        <v/>
      </c>
      <c r="T82" s="128"/>
      <c r="U82" s="129"/>
      <c r="V82" s="133" t="s">
        <v>19</v>
      </c>
      <c r="W82" s="134"/>
      <c r="X82" s="126">
        <f>SUM(X49:X81)</f>
        <v>0</v>
      </c>
      <c r="Y82" s="127">
        <f>SUM(Y49:Y81)</f>
        <v>0</v>
      </c>
      <c r="Z82" s="128" t="str">
        <f>IF(Y82=X82,"",Y82/X82)</f>
        <v/>
      </c>
      <c r="AA82" s="128"/>
      <c r="AB82" s="129"/>
      <c r="AC82" s="133" t="s">
        <v>19</v>
      </c>
      <c r="AD82" s="134"/>
      <c r="AE82" s="126">
        <f>SUM(AE49:AE80)</f>
        <v>0</v>
      </c>
      <c r="AF82" s="127">
        <f>SUM(AF49:AF80)</f>
        <v>0</v>
      </c>
      <c r="AG82" s="128" t="str">
        <f>IF(AF82=AE82,"",AF82/AE82)</f>
        <v/>
      </c>
      <c r="AH82" s="128"/>
      <c r="AI82" s="129"/>
      <c r="AJ82" s="133" t="s">
        <v>19</v>
      </c>
      <c r="AK82" s="134"/>
      <c r="AL82" s="126">
        <f>SUM(AL49:AL81)</f>
        <v>0</v>
      </c>
      <c r="AM82" s="127">
        <f>SUM(AM49:AM80)</f>
        <v>0</v>
      </c>
      <c r="AN82" s="128" t="str">
        <f>IF(AM82=AL82,"",AM82/AL82)</f>
        <v/>
      </c>
      <c r="AO82" s="128"/>
      <c r="AP82" s="232"/>
    </row>
    <row r="83" spans="1:54" ht="10.5" customHeight="1" x14ac:dyDescent="0.2">
      <c r="A83" s="121"/>
      <c r="B83" s="122"/>
      <c r="C83" s="122"/>
      <c r="D83" s="123"/>
      <c r="E83" s="123"/>
      <c r="F83" s="123"/>
      <c r="G83" s="199"/>
      <c r="H83" s="122"/>
      <c r="I83" s="122"/>
      <c r="J83" s="122"/>
      <c r="K83" s="123"/>
      <c r="L83" s="123"/>
      <c r="M83" s="123"/>
      <c r="N83" s="123"/>
      <c r="O83" s="121"/>
      <c r="P83" s="122"/>
      <c r="Q83" s="122"/>
      <c r="R83" s="122"/>
      <c r="S83" s="123"/>
      <c r="T83" s="123"/>
      <c r="U83" s="200"/>
      <c r="V83" s="122"/>
      <c r="W83" s="122"/>
      <c r="X83" s="122"/>
      <c r="Y83" s="122"/>
      <c r="Z83" s="123"/>
      <c r="AA83" s="123"/>
      <c r="AB83" s="123"/>
      <c r="AC83" s="121"/>
      <c r="AD83" s="122"/>
      <c r="AE83" s="122"/>
      <c r="AF83" s="122"/>
      <c r="AG83" s="123"/>
      <c r="AH83" s="123"/>
      <c r="AI83" s="199"/>
      <c r="AJ83" s="122"/>
      <c r="AK83" s="122"/>
      <c r="AL83" s="122"/>
      <c r="AM83" s="122"/>
      <c r="AN83" s="123"/>
      <c r="AO83" s="123"/>
      <c r="AP83" s="199"/>
    </row>
    <row r="84" spans="1:54" ht="10.5" customHeight="1" x14ac:dyDescent="0.2">
      <c r="A84" s="109"/>
      <c r="B84" s="33"/>
      <c r="C84" s="33"/>
      <c r="D84" s="34"/>
      <c r="E84" s="34"/>
      <c r="F84" s="34"/>
      <c r="G84" s="110"/>
      <c r="H84" s="33"/>
      <c r="I84" s="33"/>
      <c r="J84" s="33"/>
      <c r="K84" s="34"/>
      <c r="L84" s="34"/>
      <c r="M84" s="34"/>
      <c r="N84" s="34"/>
      <c r="O84" s="109"/>
      <c r="P84" s="33"/>
      <c r="Q84" s="33"/>
      <c r="R84" s="33"/>
      <c r="S84" s="34"/>
      <c r="T84" s="34"/>
      <c r="U84" s="201"/>
      <c r="V84" s="33"/>
      <c r="W84" s="33"/>
      <c r="X84" s="33"/>
      <c r="Y84" s="33"/>
      <c r="Z84" s="34"/>
      <c r="AA84" s="34"/>
      <c r="AB84" s="34"/>
      <c r="AC84" s="109"/>
      <c r="AD84" s="33"/>
      <c r="AE84" s="33"/>
      <c r="AF84" s="33"/>
      <c r="AG84" s="34"/>
      <c r="AH84" s="34"/>
      <c r="AI84" s="110"/>
      <c r="AJ84" s="202"/>
      <c r="AK84" s="33"/>
      <c r="AL84" s="33"/>
      <c r="AM84" s="33"/>
      <c r="AN84" s="34"/>
      <c r="AO84" s="34"/>
      <c r="AP84" s="110"/>
    </row>
    <row r="85" spans="1:54" ht="10.5" customHeight="1" x14ac:dyDescent="0.2">
      <c r="A85" s="109"/>
      <c r="B85" s="33"/>
      <c r="C85" s="33"/>
      <c r="D85" s="34"/>
      <c r="E85" s="34"/>
      <c r="F85" s="34"/>
      <c r="G85" s="110"/>
      <c r="H85" s="33"/>
      <c r="I85" s="33"/>
      <c r="J85" s="33"/>
      <c r="K85" s="34"/>
      <c r="L85" s="34"/>
      <c r="M85" s="34"/>
      <c r="N85" s="34"/>
      <c r="O85" s="109"/>
      <c r="P85" s="33"/>
      <c r="Q85" s="33"/>
      <c r="R85" s="33"/>
      <c r="S85" s="34"/>
      <c r="T85" s="34"/>
      <c r="U85" s="201"/>
      <c r="V85" s="33"/>
      <c r="W85" s="33"/>
      <c r="X85" s="33"/>
      <c r="Y85" s="33"/>
      <c r="Z85" s="34"/>
      <c r="AA85" s="34"/>
      <c r="AB85" s="34"/>
      <c r="AC85" s="109"/>
      <c r="AD85" s="33"/>
      <c r="AE85" s="33"/>
      <c r="AF85" s="33"/>
      <c r="AG85" s="34"/>
      <c r="AH85" s="34"/>
      <c r="AI85" s="110"/>
      <c r="AJ85" s="33"/>
      <c r="AK85" s="33"/>
      <c r="AL85" s="33"/>
      <c r="AM85" s="33"/>
      <c r="AN85" s="34"/>
      <c r="AO85" s="34"/>
      <c r="AP85" s="110"/>
    </row>
    <row r="86" spans="1:54" ht="10.5" customHeight="1" x14ac:dyDescent="0.2">
      <c r="A86" s="109"/>
      <c r="B86" s="33"/>
      <c r="C86" s="33"/>
      <c r="D86" s="34"/>
      <c r="E86" s="34"/>
      <c r="F86" s="34"/>
      <c r="G86" s="110"/>
      <c r="H86" s="33"/>
      <c r="I86" s="33"/>
      <c r="J86" s="33"/>
      <c r="K86" s="34"/>
      <c r="L86" s="34"/>
      <c r="M86" s="34"/>
      <c r="N86" s="34"/>
      <c r="O86" s="109"/>
      <c r="P86" s="33"/>
      <c r="Q86" s="33"/>
      <c r="R86" s="33"/>
      <c r="S86" s="34"/>
      <c r="T86" s="34"/>
      <c r="U86" s="201"/>
      <c r="V86" s="33"/>
      <c r="W86" s="33"/>
      <c r="X86" s="33"/>
      <c r="Y86" s="33"/>
      <c r="Z86" s="34"/>
      <c r="AA86" s="34"/>
      <c r="AB86" s="34"/>
      <c r="AC86" s="109"/>
      <c r="AD86" s="33"/>
      <c r="AE86" s="33"/>
      <c r="AF86" s="33"/>
      <c r="AG86" s="34"/>
      <c r="AH86" s="34"/>
      <c r="AI86" s="110"/>
      <c r="AJ86" s="33"/>
      <c r="AK86" s="33"/>
      <c r="AL86" s="33"/>
      <c r="AM86" s="33"/>
      <c r="AN86" s="34"/>
      <c r="AO86" s="34"/>
      <c r="AP86" s="110"/>
    </row>
    <row r="87" spans="1:54" ht="10.5" customHeight="1" x14ac:dyDescent="0.2">
      <c r="A87" s="109"/>
      <c r="B87" s="33"/>
      <c r="C87" s="33"/>
      <c r="D87" s="34"/>
      <c r="E87" s="34"/>
      <c r="F87" s="34"/>
      <c r="G87" s="110"/>
      <c r="H87" s="33"/>
      <c r="I87" s="33"/>
      <c r="J87" s="33"/>
      <c r="K87" s="34"/>
      <c r="L87" s="34"/>
      <c r="M87" s="34"/>
      <c r="N87" s="34"/>
      <c r="O87" s="109"/>
      <c r="P87" s="33"/>
      <c r="Q87" s="33"/>
      <c r="R87" s="33"/>
      <c r="S87" s="34"/>
      <c r="T87" s="34"/>
      <c r="U87" s="201"/>
      <c r="V87" s="33"/>
      <c r="W87" s="33"/>
      <c r="X87" s="33"/>
      <c r="Y87" s="33"/>
      <c r="Z87" s="34"/>
      <c r="AA87" s="34"/>
      <c r="AB87" s="34"/>
      <c r="AC87" s="109"/>
      <c r="AD87" s="33"/>
      <c r="AE87" s="33"/>
      <c r="AF87" s="33"/>
      <c r="AG87" s="34"/>
      <c r="AH87" s="34"/>
      <c r="AI87" s="110"/>
      <c r="AJ87" s="33"/>
      <c r="AK87" s="33"/>
      <c r="AL87" s="33"/>
      <c r="AM87" s="33"/>
      <c r="AN87" s="34"/>
      <c r="AO87" s="34"/>
      <c r="AP87" s="110"/>
    </row>
    <row r="88" spans="1:54" ht="10.5" customHeight="1" x14ac:dyDescent="0.2">
      <c r="A88" s="109"/>
      <c r="B88" s="33"/>
      <c r="C88" s="33"/>
      <c r="D88" s="34"/>
      <c r="E88" s="34"/>
      <c r="F88" s="34"/>
      <c r="G88" s="110"/>
      <c r="H88" s="202"/>
      <c r="I88" s="33"/>
      <c r="J88" s="33"/>
      <c r="K88" s="34"/>
      <c r="L88" s="34"/>
      <c r="M88" s="34"/>
      <c r="N88" s="34"/>
      <c r="O88" s="109"/>
      <c r="P88" s="33"/>
      <c r="Q88" s="33"/>
      <c r="R88" s="33"/>
      <c r="S88" s="34"/>
      <c r="T88" s="34"/>
      <c r="U88" s="201"/>
      <c r="V88" s="203"/>
      <c r="W88" s="33"/>
      <c r="X88" s="33"/>
      <c r="Y88" s="33"/>
      <c r="Z88" s="34"/>
      <c r="AA88" s="34"/>
      <c r="AB88" s="34"/>
      <c r="AC88" s="109"/>
      <c r="AD88" s="33"/>
      <c r="AE88" s="33"/>
      <c r="AF88" s="33"/>
      <c r="AG88" s="34"/>
      <c r="AH88" s="34"/>
      <c r="AI88" s="110"/>
      <c r="AJ88" s="33"/>
      <c r="AK88" s="33"/>
      <c r="AL88" s="33"/>
      <c r="AM88" s="33"/>
      <c r="AN88" s="34"/>
      <c r="AO88" s="34"/>
      <c r="AP88" s="110"/>
    </row>
    <row r="89" spans="1:54" ht="10.5" customHeight="1" x14ac:dyDescent="0.2">
      <c r="A89" s="112"/>
      <c r="B89" s="113"/>
      <c r="C89" s="113"/>
      <c r="D89" s="114"/>
      <c r="E89" s="114"/>
      <c r="F89" s="114"/>
      <c r="G89" s="115"/>
      <c r="H89" s="113"/>
      <c r="I89" s="113"/>
      <c r="J89" s="113"/>
      <c r="K89" s="114"/>
      <c r="L89" s="114"/>
      <c r="M89" s="114"/>
      <c r="N89" s="114"/>
      <c r="O89" s="112"/>
      <c r="P89" s="113"/>
      <c r="Q89" s="113"/>
      <c r="R89" s="113"/>
      <c r="S89" s="114"/>
      <c r="T89" s="114"/>
      <c r="U89" s="204"/>
      <c r="V89" s="113"/>
      <c r="W89" s="113"/>
      <c r="X89" s="113"/>
      <c r="Y89" s="113"/>
      <c r="Z89" s="114"/>
      <c r="AA89" s="114"/>
      <c r="AB89" s="114"/>
      <c r="AC89" s="112"/>
      <c r="AD89" s="113"/>
      <c r="AE89" s="113"/>
      <c r="AF89" s="113"/>
      <c r="AG89" s="114"/>
      <c r="AH89" s="114"/>
      <c r="AI89" s="115"/>
      <c r="AJ89" s="113"/>
      <c r="AK89" s="113"/>
      <c r="AL89" s="113"/>
      <c r="AM89" s="113"/>
      <c r="AN89" s="114"/>
      <c r="AO89" s="114"/>
      <c r="AP89" s="115"/>
    </row>
    <row r="90" spans="1:54" ht="10.5" customHeight="1" x14ac:dyDescent="0.2"/>
    <row r="91" spans="1:54" ht="22.5" x14ac:dyDescent="0.2">
      <c r="A91" s="229" t="s">
        <v>71</v>
      </c>
      <c r="B91" s="230"/>
      <c r="C91" s="230"/>
      <c r="D91" s="210" t="s">
        <v>73</v>
      </c>
      <c r="E91" s="222" t="s">
        <v>74</v>
      </c>
      <c r="F91" s="222"/>
      <c r="G91" s="211"/>
      <c r="AU91" s="3"/>
      <c r="BA91" s="3"/>
      <c r="BB91" s="3"/>
    </row>
    <row r="92" spans="1:54" ht="14.1" customHeight="1" x14ac:dyDescent="0.2">
      <c r="A92" s="209" t="s">
        <v>7</v>
      </c>
      <c r="B92" s="206"/>
      <c r="C92" s="207"/>
      <c r="D92" s="208"/>
      <c r="E92" s="217">
        <f>C39</f>
        <v>0</v>
      </c>
      <c r="F92" s="217"/>
      <c r="G92" s="197"/>
      <c r="AU92" s="3"/>
      <c r="BA92" s="3"/>
      <c r="BB92" s="3"/>
    </row>
    <row r="93" spans="1:54" ht="14.1" customHeight="1" x14ac:dyDescent="0.2">
      <c r="A93" s="209" t="s">
        <v>8</v>
      </c>
      <c r="B93" s="206"/>
      <c r="C93" s="207"/>
      <c r="D93" s="208"/>
      <c r="E93" s="217">
        <f>J39</f>
        <v>0</v>
      </c>
      <c r="F93" s="217"/>
      <c r="G93" s="197"/>
      <c r="AU93" s="3"/>
      <c r="BA93" s="3"/>
      <c r="BB93" s="3"/>
    </row>
    <row r="94" spans="1:54" ht="14.1" customHeight="1" x14ac:dyDescent="0.2">
      <c r="A94" s="209" t="s">
        <v>9</v>
      </c>
      <c r="B94" s="206"/>
      <c r="C94" s="207"/>
      <c r="D94" s="208"/>
      <c r="E94" s="217">
        <f>Q39</f>
        <v>0</v>
      </c>
      <c r="F94" s="217"/>
      <c r="G94" s="197"/>
      <c r="AU94" s="3"/>
      <c r="BA94" s="3"/>
      <c r="BB94" s="3"/>
    </row>
    <row r="95" spans="1:54" ht="14.1" customHeight="1" x14ac:dyDescent="0.2">
      <c r="A95" s="209" t="s">
        <v>10</v>
      </c>
      <c r="B95" s="206"/>
      <c r="C95" s="207"/>
      <c r="D95" s="208"/>
      <c r="E95" s="217">
        <f>X39</f>
        <v>0</v>
      </c>
      <c r="F95" s="217"/>
      <c r="G95" s="197"/>
      <c r="AU95" s="3"/>
      <c r="BA95" s="3"/>
      <c r="BB95" s="3"/>
    </row>
    <row r="96" spans="1:54" ht="14.1" customHeight="1" x14ac:dyDescent="0.2">
      <c r="A96" s="209" t="s">
        <v>11</v>
      </c>
      <c r="B96" s="206"/>
      <c r="C96" s="207"/>
      <c r="D96" s="208"/>
      <c r="E96" s="217">
        <f>AE39</f>
        <v>0</v>
      </c>
      <c r="F96" s="217"/>
      <c r="G96" s="197"/>
      <c r="AU96" s="3"/>
      <c r="BA96" s="3"/>
      <c r="BB96" s="3"/>
    </row>
    <row r="97" spans="1:54" ht="14.1" customHeight="1" x14ac:dyDescent="0.2">
      <c r="A97" s="209" t="s">
        <v>12</v>
      </c>
      <c r="B97" s="206"/>
      <c r="C97" s="207"/>
      <c r="D97" s="208"/>
      <c r="E97" s="217">
        <f>AL39</f>
        <v>0</v>
      </c>
      <c r="F97" s="217"/>
      <c r="G97" s="197"/>
      <c r="AU97" s="3"/>
      <c r="BA97" s="3"/>
      <c r="BB97" s="3"/>
    </row>
    <row r="98" spans="1:54" ht="14.1" customHeight="1" x14ac:dyDescent="0.2">
      <c r="A98" s="209" t="s">
        <v>13</v>
      </c>
      <c r="B98" s="206"/>
      <c r="C98" s="207"/>
      <c r="D98" s="208"/>
      <c r="E98" s="217">
        <f>C82</f>
        <v>0</v>
      </c>
      <c r="F98" s="217"/>
      <c r="G98" s="197"/>
      <c r="AU98" s="3"/>
      <c r="BA98" s="3"/>
      <c r="BB98" s="3"/>
    </row>
    <row r="99" spans="1:54" ht="14.1" customHeight="1" x14ac:dyDescent="0.2">
      <c r="A99" s="209" t="s">
        <v>14</v>
      </c>
      <c r="B99" s="206"/>
      <c r="C99" s="207"/>
      <c r="D99" s="208"/>
      <c r="E99" s="217">
        <f>J82</f>
        <v>0</v>
      </c>
      <c r="F99" s="217"/>
      <c r="G99" s="197"/>
      <c r="AU99" s="3"/>
      <c r="BA99" s="3"/>
      <c r="BB99" s="3"/>
    </row>
    <row r="100" spans="1:54" ht="14.1" customHeight="1" x14ac:dyDescent="0.2">
      <c r="A100" s="209" t="s">
        <v>15</v>
      </c>
      <c r="B100" s="206"/>
      <c r="C100" s="207"/>
      <c r="D100" s="208"/>
      <c r="E100" s="217">
        <f>Q82</f>
        <v>0</v>
      </c>
      <c r="F100" s="217"/>
      <c r="G100" s="197"/>
      <c r="AU100" s="3"/>
      <c r="BA100" s="3"/>
      <c r="BB100" s="3"/>
    </row>
    <row r="101" spans="1:54" ht="14.1" customHeight="1" x14ac:dyDescent="0.2">
      <c r="A101" s="209" t="s">
        <v>16</v>
      </c>
      <c r="B101" s="206"/>
      <c r="C101" s="207"/>
      <c r="D101" s="208"/>
      <c r="E101" s="217">
        <f>X82</f>
        <v>0</v>
      </c>
      <c r="F101" s="217"/>
      <c r="G101" s="197"/>
      <c r="AU101" s="3"/>
      <c r="BA101" s="3"/>
      <c r="BB101" s="3"/>
    </row>
    <row r="102" spans="1:54" ht="14.1" customHeight="1" x14ac:dyDescent="0.2">
      <c r="A102" s="209" t="s">
        <v>17</v>
      </c>
      <c r="B102" s="206"/>
      <c r="C102" s="207"/>
      <c r="D102" s="208"/>
      <c r="E102" s="217">
        <f>AE82</f>
        <v>0</v>
      </c>
      <c r="F102" s="217"/>
      <c r="G102" s="197"/>
      <c r="AU102" s="3"/>
      <c r="BA102" s="3"/>
      <c r="BB102" s="3"/>
    </row>
    <row r="103" spans="1:54" ht="14.1" customHeight="1" x14ac:dyDescent="0.2">
      <c r="A103" s="209" t="s">
        <v>18</v>
      </c>
      <c r="B103" s="206"/>
      <c r="C103" s="207"/>
      <c r="D103" s="208"/>
      <c r="E103" s="217">
        <f>AL82</f>
        <v>0</v>
      </c>
      <c r="F103" s="217"/>
      <c r="G103" s="197"/>
      <c r="AU103" s="3"/>
      <c r="BA103" s="3"/>
      <c r="BB103" s="3"/>
    </row>
    <row r="104" spans="1:54" ht="14.1" customHeight="1" x14ac:dyDescent="0.2">
      <c r="A104" s="215" t="s">
        <v>19</v>
      </c>
      <c r="B104" s="212"/>
      <c r="C104" s="214"/>
      <c r="D104" s="213">
        <f>SUM(D92:D103)</f>
        <v>0</v>
      </c>
      <c r="E104" s="221">
        <f>SUM(E92:E103)</f>
        <v>0</v>
      </c>
      <c r="F104" s="221"/>
      <c r="G104" s="198"/>
      <c r="AU104" s="3"/>
      <c r="BA104" s="3"/>
      <c r="BB104" s="3"/>
    </row>
  </sheetData>
  <mergeCells count="72">
    <mergeCell ref="V4:AB4"/>
    <mergeCell ref="A91:C91"/>
    <mergeCell ref="E1:G1"/>
    <mergeCell ref="A4:G4"/>
    <mergeCell ref="H4:N4"/>
    <mergeCell ref="O4:U4"/>
    <mergeCell ref="BB29:BE29"/>
    <mergeCell ref="AC4:AI4"/>
    <mergeCell ref="AJ4:AP4"/>
    <mergeCell ref="BB18:BE18"/>
    <mergeCell ref="BB21:BE21"/>
    <mergeCell ref="BB22:BE22"/>
    <mergeCell ref="BB23:BE23"/>
    <mergeCell ref="BB24:BE24"/>
    <mergeCell ref="BB25:BE25"/>
    <mergeCell ref="BB26:BE26"/>
    <mergeCell ref="BB27:BE27"/>
    <mergeCell ref="BB28:BE28"/>
    <mergeCell ref="BB43:BE43"/>
    <mergeCell ref="BB30:BE30"/>
    <mergeCell ref="BB31:BE31"/>
    <mergeCell ref="BB32:BE32"/>
    <mergeCell ref="BB33:BE33"/>
    <mergeCell ref="BB34:BE34"/>
    <mergeCell ref="BB35:BE35"/>
    <mergeCell ref="BB36:BE36"/>
    <mergeCell ref="BB39:BE39"/>
    <mergeCell ref="BB40:BE40"/>
    <mergeCell ref="BB41:BE41"/>
    <mergeCell ref="BB42:BE42"/>
    <mergeCell ref="BB44:BE44"/>
    <mergeCell ref="BB54:BE54"/>
    <mergeCell ref="BB45:BE45"/>
    <mergeCell ref="BB46:BE46"/>
    <mergeCell ref="A47:G47"/>
    <mergeCell ref="H47:N47"/>
    <mergeCell ref="O47:U47"/>
    <mergeCell ref="V47:AB47"/>
    <mergeCell ref="AC47:AI47"/>
    <mergeCell ref="AJ47:AP47"/>
    <mergeCell ref="BB59:BE59"/>
    <mergeCell ref="BB47:BE47"/>
    <mergeCell ref="BB48:BE48"/>
    <mergeCell ref="BB49:BE49"/>
    <mergeCell ref="BB50:BE50"/>
    <mergeCell ref="BB51:BE51"/>
    <mergeCell ref="BB52:BE52"/>
    <mergeCell ref="BB53:BE53"/>
    <mergeCell ref="BB55:BE55"/>
    <mergeCell ref="BB56:BE56"/>
    <mergeCell ref="BB57:BE57"/>
    <mergeCell ref="BB58:BE58"/>
    <mergeCell ref="BB63:BE63"/>
    <mergeCell ref="BB60:BE60"/>
    <mergeCell ref="BB61:BE61"/>
    <mergeCell ref="BB62:BE62"/>
    <mergeCell ref="BB64:BE64"/>
    <mergeCell ref="E101:F101"/>
    <mergeCell ref="E102:F102"/>
    <mergeCell ref="E103:F103"/>
    <mergeCell ref="BB73:BE73"/>
    <mergeCell ref="E104:F104"/>
    <mergeCell ref="E99:F99"/>
    <mergeCell ref="E91:F91"/>
    <mergeCell ref="E92:F92"/>
    <mergeCell ref="E93:F93"/>
    <mergeCell ref="E94:F94"/>
    <mergeCell ref="E100:F100"/>
    <mergeCell ref="E95:F95"/>
    <mergeCell ref="E96:F96"/>
    <mergeCell ref="E97:F97"/>
    <mergeCell ref="E98:F98"/>
  </mergeCells>
  <phoneticPr fontId="1" type="noConversion"/>
  <printOptions horizontalCentered="1"/>
  <pageMargins left="0" right="0" top="0.47244094488188981" bottom="0.19685039370078741" header="0" footer="0"/>
  <pageSetup paperSize="9" scale="85" orientation="landscape" r:id="rId1"/>
  <headerFooter alignWithMargins="0">
    <oddHeader>&amp;C&amp;"Tahoma,Fed"&amp;18&amp;K03+000LØBEKALENDER 2013</oddHeader>
  </headerFooter>
  <rowBreaks count="1" manualBreakCount="1">
    <brk id="4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ED151-DC45-4C44-A1FC-24D493EF8211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2</vt:i4>
      </vt:variant>
    </vt:vector>
  </HeadingPairs>
  <TitlesOfParts>
    <vt:vector size="4" baseType="lpstr">
      <vt:lpstr>2023</vt:lpstr>
      <vt:lpstr>Ark1</vt:lpstr>
      <vt:lpstr>'2023'!Udskriftsområde</vt:lpstr>
      <vt:lpstr>'2023'!Udskriftstitler</vt:lpstr>
    </vt:vector>
  </TitlesOfParts>
  <Company>F&amp;H A/S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B. Poulsen</dc:creator>
  <cp:lastModifiedBy>Bruger</cp:lastModifiedBy>
  <cp:lastPrinted>2012-12-23T21:33:34Z</cp:lastPrinted>
  <dcterms:created xsi:type="dcterms:W3CDTF">2008-01-03T13:44:37Z</dcterms:created>
  <dcterms:modified xsi:type="dcterms:W3CDTF">2023-01-02T21:39:32Z</dcterms:modified>
</cp:coreProperties>
</file>